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5090" windowHeight="7155" firstSheet="18" activeTab="20"/>
  </bookViews>
  <sheets>
    <sheet name="Záradék" sheetId="21" r:id="rId1"/>
    <sheet name="Összesítő" sheetId="20" r:id="rId2"/>
    <sheet name="Zsaluzás és állványozás" sheetId="19" r:id="rId3"/>
    <sheet name="Irtás, föld- és sziklamunka" sheetId="18" r:id="rId4"/>
    <sheet name="Falazás és egyéb kőművesmunka" sheetId="17" r:id="rId5"/>
    <sheet name="Ácsmunka" sheetId="16" r:id="rId6"/>
    <sheet name="Vakolás és rabicolás" sheetId="15" r:id="rId7"/>
    <sheet name="Égéstermék-elvezető rendszerek" sheetId="14" r:id="rId8"/>
    <sheet name="Szárazépítés" sheetId="13" r:id="rId9"/>
    <sheet name="Tetőfedés" sheetId="12" r:id="rId10"/>
    <sheet name="Hideg- és melegburkolatok készí" sheetId="11" r:id="rId11"/>
    <sheet name="Bádogozás" sheetId="10" r:id="rId12"/>
    <sheet name="Fa- és műanyag szerkezet elhely" sheetId="9" r:id="rId13"/>
    <sheet name="Fém nyílászáró és épületlakatos" sheetId="8" r:id="rId14"/>
    <sheet name="Felületképzés" sheetId="7" r:id="rId15"/>
    <sheet name="Szigetelés" sheetId="6" r:id="rId16"/>
    <sheet name="Útpályatartozékok készítése" sheetId="5" r:id="rId17"/>
    <sheet name="Elektromosenergia-ellátás, vill" sheetId="4" r:id="rId18"/>
    <sheet name="Épületgépészeti csővezeték szer" sheetId="3" r:id="rId19"/>
    <sheet name="Épületgépészeti szerelvények és" sheetId="2" r:id="rId20"/>
    <sheet name="Szellőztetőberendezések" sheetId="1" r:id="rId21"/>
  </sheets>
  <calcPr calcId="125725"/>
</workbook>
</file>

<file path=xl/calcChain.xml><?xml version="1.0" encoding="utf-8"?>
<calcChain xmlns="http://schemas.openxmlformats.org/spreadsheetml/2006/main">
  <c r="I2" i="1"/>
  <c r="I4" s="1"/>
  <c r="C20" i="20" s="1"/>
  <c r="H2" i="1"/>
  <c r="H4"/>
  <c r="B20" i="20" s="1"/>
  <c r="I98" i="2"/>
  <c r="H98"/>
  <c r="I96"/>
  <c r="H96"/>
  <c r="I94"/>
  <c r="H94"/>
  <c r="I92"/>
  <c r="H92"/>
  <c r="I90"/>
  <c r="H90"/>
  <c r="I88"/>
  <c r="H88"/>
  <c r="I86"/>
  <c r="H86"/>
  <c r="I84"/>
  <c r="H84"/>
  <c r="I82"/>
  <c r="H82"/>
  <c r="I80"/>
  <c r="H80"/>
  <c r="I78"/>
  <c r="H78"/>
  <c r="I76"/>
  <c r="H76"/>
  <c r="I74"/>
  <c r="H74"/>
  <c r="I72"/>
  <c r="H72"/>
  <c r="I70"/>
  <c r="H70"/>
  <c r="I68"/>
  <c r="H68"/>
  <c r="I66"/>
  <c r="H66"/>
  <c r="I64"/>
  <c r="H64"/>
  <c r="I62"/>
  <c r="H62"/>
  <c r="I60"/>
  <c r="H60"/>
  <c r="I58"/>
  <c r="H58"/>
  <c r="I56"/>
  <c r="H56"/>
  <c r="I54"/>
  <c r="H54"/>
  <c r="I52"/>
  <c r="H52"/>
  <c r="I50"/>
  <c r="H50"/>
  <c r="I48"/>
  <c r="H48"/>
  <c r="I46"/>
  <c r="H46"/>
  <c r="I44"/>
  <c r="H44"/>
  <c r="I42"/>
  <c r="H42"/>
  <c r="I40"/>
  <c r="H40"/>
  <c r="I38"/>
  <c r="H38"/>
  <c r="I36"/>
  <c r="H36"/>
  <c r="I34"/>
  <c r="H34"/>
  <c r="I32"/>
  <c r="H32"/>
  <c r="I30"/>
  <c r="H30"/>
  <c r="I28"/>
  <c r="H28"/>
  <c r="I26"/>
  <c r="H26"/>
  <c r="I24"/>
  <c r="H24"/>
  <c r="I22"/>
  <c r="H22"/>
  <c r="I20"/>
  <c r="H20"/>
  <c r="I18"/>
  <c r="H18"/>
  <c r="I16"/>
  <c r="H16"/>
  <c r="I14"/>
  <c r="H14"/>
  <c r="I12"/>
  <c r="H12"/>
  <c r="I10"/>
  <c r="H10"/>
  <c r="I8"/>
  <c r="H8"/>
  <c r="I6"/>
  <c r="H6"/>
  <c r="I4"/>
  <c r="H4"/>
  <c r="I2"/>
  <c r="H2"/>
  <c r="I14" i="3"/>
  <c r="H14"/>
  <c r="I12"/>
  <c r="H12"/>
  <c r="I10"/>
  <c r="H10"/>
  <c r="I8"/>
  <c r="H8"/>
  <c r="I6"/>
  <c r="H6"/>
  <c r="I4"/>
  <c r="H4"/>
  <c r="I2"/>
  <c r="H2"/>
  <c r="I76" i="4"/>
  <c r="H76"/>
  <c r="I74"/>
  <c r="H74"/>
  <c r="I72"/>
  <c r="H72"/>
  <c r="I70"/>
  <c r="H70"/>
  <c r="I68"/>
  <c r="H68"/>
  <c r="I66"/>
  <c r="H66"/>
  <c r="I64"/>
  <c r="H64"/>
  <c r="I62"/>
  <c r="H62"/>
  <c r="I60"/>
  <c r="H60"/>
  <c r="I58"/>
  <c r="H58"/>
  <c r="I56"/>
  <c r="H56"/>
  <c r="I54"/>
  <c r="H54"/>
  <c r="I52"/>
  <c r="H52"/>
  <c r="I50"/>
  <c r="H50"/>
  <c r="I48"/>
  <c r="H48"/>
  <c r="I46"/>
  <c r="H46"/>
  <c r="I44"/>
  <c r="H44"/>
  <c r="I42"/>
  <c r="H42"/>
  <c r="I40"/>
  <c r="H40"/>
  <c r="I38"/>
  <c r="H38"/>
  <c r="I36"/>
  <c r="H36"/>
  <c r="I34"/>
  <c r="H34"/>
  <c r="I32"/>
  <c r="H32"/>
  <c r="I30"/>
  <c r="H30"/>
  <c r="I28"/>
  <c r="H28"/>
  <c r="I26"/>
  <c r="H26"/>
  <c r="I24"/>
  <c r="H24"/>
  <c r="I22"/>
  <c r="H22"/>
  <c r="I20"/>
  <c r="H20"/>
  <c r="I18"/>
  <c r="H18"/>
  <c r="I16"/>
  <c r="H16"/>
  <c r="I14"/>
  <c r="H14"/>
  <c r="I12"/>
  <c r="H12"/>
  <c r="I10"/>
  <c r="H10"/>
  <c r="I8"/>
  <c r="H8"/>
  <c r="I6"/>
  <c r="H6"/>
  <c r="I4"/>
  <c r="H4"/>
  <c r="I2"/>
  <c r="H2"/>
  <c r="H4" i="5"/>
  <c r="B16" i="20" s="1"/>
  <c r="I2" i="5"/>
  <c r="I4" s="1"/>
  <c r="C16" i="20" s="1"/>
  <c r="H2" i="5"/>
  <c r="I22" i="6"/>
  <c r="H22"/>
  <c r="I20"/>
  <c r="H20"/>
  <c r="I18"/>
  <c r="H18"/>
  <c r="I16"/>
  <c r="H16"/>
  <c r="I14"/>
  <c r="H14"/>
  <c r="I12"/>
  <c r="H12"/>
  <c r="I10"/>
  <c r="H10"/>
  <c r="I8"/>
  <c r="H8"/>
  <c r="I6"/>
  <c r="H6"/>
  <c r="I4"/>
  <c r="H4"/>
  <c r="I2"/>
  <c r="H2"/>
  <c r="I18" i="7"/>
  <c r="H18"/>
  <c r="I16"/>
  <c r="H16"/>
  <c r="I14"/>
  <c r="H14"/>
  <c r="I12"/>
  <c r="H12"/>
  <c r="I10"/>
  <c r="H10"/>
  <c r="I8"/>
  <c r="H8"/>
  <c r="I6"/>
  <c r="H6"/>
  <c r="I4"/>
  <c r="H4"/>
  <c r="I2"/>
  <c r="H2"/>
  <c r="I6" i="8"/>
  <c r="H6"/>
  <c r="I4"/>
  <c r="H4"/>
  <c r="I2"/>
  <c r="H2"/>
  <c r="H8"/>
  <c r="B13" i="20" s="1"/>
  <c r="I34" i="9"/>
  <c r="H34"/>
  <c r="I32"/>
  <c r="H32"/>
  <c r="I30"/>
  <c r="H30"/>
  <c r="I28"/>
  <c r="H28"/>
  <c r="I26"/>
  <c r="H26"/>
  <c r="I24"/>
  <c r="H24"/>
  <c r="I22"/>
  <c r="H22"/>
  <c r="I20"/>
  <c r="H20"/>
  <c r="I18"/>
  <c r="H18"/>
  <c r="I16"/>
  <c r="H16"/>
  <c r="I14"/>
  <c r="H14"/>
  <c r="I12"/>
  <c r="H12"/>
  <c r="I10"/>
  <c r="H10"/>
  <c r="I8"/>
  <c r="H8"/>
  <c r="I6"/>
  <c r="H6"/>
  <c r="I4"/>
  <c r="H4"/>
  <c r="I2"/>
  <c r="H2"/>
  <c r="I12" i="10"/>
  <c r="H12"/>
  <c r="I10"/>
  <c r="H10"/>
  <c r="I8"/>
  <c r="H8"/>
  <c r="I6"/>
  <c r="H6"/>
  <c r="I4"/>
  <c r="H4"/>
  <c r="I2"/>
  <c r="H2"/>
  <c r="I32" i="11"/>
  <c r="H32"/>
  <c r="I30"/>
  <c r="H30"/>
  <c r="I28"/>
  <c r="H28"/>
  <c r="I26"/>
  <c r="H26"/>
  <c r="I24"/>
  <c r="H24"/>
  <c r="I22"/>
  <c r="H22"/>
  <c r="I20"/>
  <c r="H20"/>
  <c r="I18"/>
  <c r="H18"/>
  <c r="I16"/>
  <c r="H16"/>
  <c r="I14"/>
  <c r="H14"/>
  <c r="I12"/>
  <c r="H12"/>
  <c r="I10"/>
  <c r="H10"/>
  <c r="I8"/>
  <c r="H8"/>
  <c r="I6"/>
  <c r="H6"/>
  <c r="I4"/>
  <c r="H4"/>
  <c r="I2"/>
  <c r="H2"/>
  <c r="I6" i="12"/>
  <c r="H6"/>
  <c r="I4"/>
  <c r="H4"/>
  <c r="I2"/>
  <c r="H2"/>
  <c r="H4" i="13"/>
  <c r="B8" i="20" s="1"/>
  <c r="I2" i="13"/>
  <c r="I4" s="1"/>
  <c r="C8" i="20" s="1"/>
  <c r="H2" i="13"/>
  <c r="I2" i="14"/>
  <c r="I4" s="1"/>
  <c r="C7" i="20" s="1"/>
  <c r="H2" i="14"/>
  <c r="H4"/>
  <c r="B7" i="20" s="1"/>
  <c r="I22" i="15"/>
  <c r="H22"/>
  <c r="I20"/>
  <c r="H20"/>
  <c r="I18"/>
  <c r="H18"/>
  <c r="I16"/>
  <c r="H16"/>
  <c r="I14"/>
  <c r="H14"/>
  <c r="I12"/>
  <c r="H12"/>
  <c r="I10"/>
  <c r="H10"/>
  <c r="I8"/>
  <c r="H8"/>
  <c r="I6"/>
  <c r="H6"/>
  <c r="I4"/>
  <c r="H4"/>
  <c r="I2"/>
  <c r="H2"/>
  <c r="I6" i="16"/>
  <c r="H6"/>
  <c r="I4"/>
  <c r="H4"/>
  <c r="I2"/>
  <c r="I8" s="1"/>
  <c r="C5" i="20" s="1"/>
  <c r="H2" i="16"/>
  <c r="I16" i="17"/>
  <c r="H16"/>
  <c r="H18"/>
  <c r="B4" i="20" s="1"/>
  <c r="I14" i="17"/>
  <c r="H14"/>
  <c r="I12"/>
  <c r="H12"/>
  <c r="I10"/>
  <c r="H10"/>
  <c r="I8"/>
  <c r="H8"/>
  <c r="I6"/>
  <c r="H6"/>
  <c r="I4"/>
  <c r="H4"/>
  <c r="I2"/>
  <c r="H2"/>
  <c r="I4" i="18"/>
  <c r="H4"/>
  <c r="I2"/>
  <c r="I6" s="1"/>
  <c r="C3" i="20" s="1"/>
  <c r="H2" i="18"/>
  <c r="H6"/>
  <c r="B3" i="20" s="1"/>
  <c r="I2" i="19"/>
  <c r="I4" s="1"/>
  <c r="C2" i="20" s="1"/>
  <c r="H2" i="19"/>
  <c r="H4"/>
  <c r="B2" i="20" s="1"/>
  <c r="H100" i="2"/>
  <c r="B19" i="20" s="1"/>
  <c r="I100" i="2"/>
  <c r="C19" i="20" s="1"/>
  <c r="H16" i="3"/>
  <c r="B18" i="20" s="1"/>
  <c r="I16" i="3"/>
  <c r="C18" i="20" s="1"/>
  <c r="H78" i="4"/>
  <c r="B17" i="20" s="1"/>
  <c r="I78" i="4"/>
  <c r="C17" i="20" s="1"/>
  <c r="I24" i="6"/>
  <c r="C15" i="20" s="1"/>
  <c r="H24" i="6"/>
  <c r="B15" i="20" s="1"/>
  <c r="H20" i="7"/>
  <c r="B14" i="20" s="1"/>
  <c r="I20" i="7"/>
  <c r="C14" i="20" s="1"/>
  <c r="I8" i="8"/>
  <c r="C13" i="20" s="1"/>
  <c r="H36" i="9"/>
  <c r="B12" i="20" s="1"/>
  <c r="I36" i="9"/>
  <c r="C12" i="20" s="1"/>
  <c r="H14" i="10"/>
  <c r="B11" i="20" s="1"/>
  <c r="I14" i="10"/>
  <c r="C11" i="20" s="1"/>
  <c r="H34" i="11"/>
  <c r="B10" i="20" s="1"/>
  <c r="I34" i="11"/>
  <c r="C10" i="20" s="1"/>
  <c r="I8" i="12"/>
  <c r="C9" i="20" s="1"/>
  <c r="H8" i="12"/>
  <c r="B9" i="20" s="1"/>
  <c r="H24" i="15"/>
  <c r="B6" i="20" s="1"/>
  <c r="I24" i="15"/>
  <c r="C6" i="20" s="1"/>
  <c r="H8" i="16"/>
  <c r="B5" i="20" s="1"/>
  <c r="I18" i="17"/>
  <c r="C4" i="20" s="1"/>
  <c r="D24" i="21" l="1"/>
  <c r="C24"/>
  <c r="B21" i="20"/>
  <c r="C21"/>
  <c r="C25" i="21" l="1"/>
  <c r="C26" s="1"/>
  <c r="C27" s="1"/>
</calcChain>
</file>

<file path=xl/sharedStrings.xml><?xml version="1.0" encoding="utf-8"?>
<sst xmlns="http://schemas.openxmlformats.org/spreadsheetml/2006/main" count="806" uniqueCount="435">
  <si>
    <t>Munkanem megnevezése</t>
  </si>
  <si>
    <t>Anyag összege</t>
  </si>
  <si>
    <t>Díj összege</t>
  </si>
  <si>
    <t>Ssz.</t>
  </si>
  <si>
    <t>Tételszám</t>
  </si>
  <si>
    <t>Tétel szövege</t>
  </si>
  <si>
    <t>Menny.</t>
  </si>
  <si>
    <t>Egység</t>
  </si>
  <si>
    <t>Anyag egységár</t>
  </si>
  <si>
    <t>Díj egységre</t>
  </si>
  <si>
    <t>Anyag összesen</t>
  </si>
  <si>
    <t>Díj összesen</t>
  </si>
  <si>
    <t>15-012-37</t>
  </si>
  <si>
    <t>db</t>
  </si>
  <si>
    <t>Munkanem összesen:</t>
  </si>
  <si>
    <r>
      <t>Kéményfalazó állvány készítése ferde tetőn, pallóterítéssel, korláttal, lábdeszkával, 5 m</t>
    </r>
    <r>
      <rPr>
        <vertAlign val="superscript"/>
        <sz val="10"/>
        <color indexed="8"/>
        <rFont val="Times New Roman CE"/>
        <charset val="238"/>
      </rPr>
      <t>2</t>
    </r>
    <r>
      <rPr>
        <sz val="10"/>
        <color indexed="8"/>
        <rFont val="Times New Roman CE"/>
        <charset val="238"/>
      </rPr>
      <t>/db munkaszint felületig</t>
    </r>
  </si>
  <si>
    <t>Zsaluzás és állványozás</t>
  </si>
  <si>
    <t>21-011-11.3</t>
  </si>
  <si>
    <t>21-011-12</t>
  </si>
  <si>
    <t>m3</t>
  </si>
  <si>
    <t>Munkahelyi depóniából építési törmelék konténerbe rakása,  kézi erővel, önálló munka esetén elszámolva, konténer szállítás nélkül</t>
  </si>
  <si>
    <r>
      <t>Építési törmelék konténeres elszállítása, lerakása, lerakóhelyi díjjal, 5,0 m</t>
    </r>
    <r>
      <rPr>
        <vertAlign val="superscript"/>
        <sz val="10"/>
        <color indexed="8"/>
        <rFont val="Times New Roman CE"/>
        <charset val="238"/>
      </rPr>
      <t>3</t>
    </r>
    <r>
      <rPr>
        <sz val="10"/>
        <color indexed="8"/>
        <rFont val="Times New Roman CE"/>
        <charset val="238"/>
      </rPr>
      <t>-es konténerbe</t>
    </r>
  </si>
  <si>
    <t>Irtás, föld- és sziklamunka</t>
  </si>
  <si>
    <t>33-000-21.1.1.2.3.1</t>
  </si>
  <si>
    <t>m2</t>
  </si>
  <si>
    <t>Válaszfal bontása, égetett agyag-kerámia termékekből, erősítő pillérrel vagy erősítő pillér nélkül falazva, üreges kerámia válaszfaltéglából, 12 cm vastagságig, falazó, cementes mészhabarcsból falazva</t>
  </si>
  <si>
    <t>33-063-3.2.1</t>
  </si>
  <si>
    <t>m</t>
  </si>
  <si>
    <t>33-063-3.2.3</t>
  </si>
  <si>
    <t>33-063-3.4.1</t>
  </si>
  <si>
    <t>33-063-21.4.1</t>
  </si>
  <si>
    <t>Fészekvésés, dobozok részére téglafalban, 55 - 78 mm átmérő között, 30 mm mélységig</t>
  </si>
  <si>
    <t>33-063-21.4.2</t>
  </si>
  <si>
    <t>Fészekvésés, dobozok részére téglafalban, 100 x 100 mm-es, 50 mm mélységig</t>
  </si>
  <si>
    <t>33-063-21.4.3</t>
  </si>
  <si>
    <t>Fészekvésés, dobozok részére téglafalban, 150 x 150 mm-es, 50 mm mélységig</t>
  </si>
  <si>
    <t>33-091-1.1.1-1110002</t>
  </si>
  <si>
    <t>Teherhordó és kitöltő falazat, égetett agyag-kerámia termékekből, nyílásbefalazás, nyílásszűkítés vagy kisebb falpótlások, 250 mm és ennél vastagabb falban csorbázatvéséssel, nyílásbefalazás, nyílásszűkítés vagy kisebb falpótlások, Kisméretű tömör tégla 250x120x65 mm I.o. Hf5-mc, falazó, cementes mészhabarcs</t>
  </si>
  <si>
    <r>
      <t>Horonyvésés, téglafalban, 8 cm</t>
    </r>
    <r>
      <rPr>
        <vertAlign val="superscript"/>
        <sz val="10"/>
        <color indexed="8"/>
        <rFont val="Times New Roman CE"/>
        <charset val="238"/>
      </rPr>
      <t>2</t>
    </r>
    <r>
      <rPr>
        <sz val="10"/>
        <color indexed="8"/>
        <rFont val="Times New Roman CE"/>
        <charset val="238"/>
      </rPr>
      <t xml:space="preserve"> keresztmetszetig</t>
    </r>
  </si>
  <si>
    <r>
      <t>Horonyvésés, téglafalban, 16,01-24,00 cm</t>
    </r>
    <r>
      <rPr>
        <vertAlign val="superscript"/>
        <sz val="10"/>
        <color indexed="8"/>
        <rFont val="Times New Roman CE"/>
        <charset val="238"/>
      </rPr>
      <t>2</t>
    </r>
    <r>
      <rPr>
        <sz val="10"/>
        <color indexed="8"/>
        <rFont val="Times New Roman CE"/>
        <charset val="238"/>
      </rPr>
      <t xml:space="preserve"> keresztmetszet között</t>
    </r>
  </si>
  <si>
    <r>
      <t>Horonyvésés, zsalukő vasalt beton falban, 24,00 cm</t>
    </r>
    <r>
      <rPr>
        <vertAlign val="superscript"/>
        <sz val="10"/>
        <color indexed="8"/>
        <rFont val="Times New Roman CE"/>
        <charset val="238"/>
      </rPr>
      <t>2</t>
    </r>
    <r>
      <rPr>
        <sz val="10"/>
        <color indexed="8"/>
        <rFont val="Times New Roman CE"/>
        <charset val="238"/>
      </rPr>
      <t xml:space="preserve"> keresztmetszetig</t>
    </r>
  </si>
  <si>
    <t>Falazás és egyéb kőművesmunka</t>
  </si>
  <si>
    <t>35-000-4</t>
  </si>
  <si>
    <t>Tetődeszkázat bontása</t>
  </si>
  <si>
    <t>35-004-1.3</t>
  </si>
  <si>
    <t>Deszkázás ereszdeszkázás gyalult, hornyolt deszkával, hajópadlóval</t>
  </si>
  <si>
    <t>35-080-4.3-0410022</t>
  </si>
  <si>
    <t>Szelemen, szarufa, lécezés cseréje; tetőlécezés Fenyő tetőléc 3-6,5 m 24x50 mm</t>
  </si>
  <si>
    <t>Ácsmunka</t>
  </si>
  <si>
    <t>36-002-4-0212023</t>
  </si>
  <si>
    <t>Vékonyvakolat alapozók felhordása, kézi erővel LB-Knauf UNIGRUND gyárilag előkevert, diszperziós bázisú, nedvszívó kiegyenlítő alapozó, Cikkszám: K00854015</t>
  </si>
  <si>
    <t>36-002-11.1-0411030</t>
  </si>
  <si>
    <t>Tapadóhíd képzése gyári zsákos gúzanyaggal, kézi erővel weber 705 KPS cementes gúz, Kód: P705</t>
  </si>
  <si>
    <t>36-005-21.1.1.2-0411044</t>
  </si>
  <si>
    <t>Vékonyvakolatok, színvakolatok felhordása alapozott, előkészített felületre, gyári szárazhabarcsból, ásványi vékonyvakolat készítése egy rétegben, kapart, dörzsölt vagy gördülőszemcsés struktúrával, 1,5-2,5 mm szemcsemérettel weber.ter 302F vékonyrétegű nemesvakolat, finom, Kód: 302F 3.színcsoport</t>
  </si>
  <si>
    <t>36-007-9.2-0411701</t>
  </si>
  <si>
    <t>Lábazati vakolatok; díszítő és lábazati műgyantás kötőanyagú vakolatréteg felhordása, kézi erővel, vödrös kiszerelésű anyagból weber.pas marmolit színes diszítő és lábazati vakolat (középszemcsés, 3 mm), Kód: 1040</t>
  </si>
  <si>
    <t>36-011-6-0149072</t>
  </si>
  <si>
    <t>Üvegszövet háló elhelyezése, függőleges, vízszintes,  ferde vagy íves felületen MASTERPLAST Masternet Premium alkáliálló üvegszövet háló homlokzatszigeteléshez 160 g/m2, 4x4 mm, Cikkszám: 0101-160WH000</t>
  </si>
  <si>
    <t>36-011-7-0149081</t>
  </si>
  <si>
    <t>Üvegszövet háló beágyazása, függőleges, vízszintes,  ferde vagy íves felületen MASTERPLAST Thermomasterfix ragasztó polisztirol lemezekhez, Cikkszám: 0103-01111125</t>
  </si>
  <si>
    <t>36-051-6.2.1-0191803</t>
  </si>
  <si>
    <t>Kültéri vakolóprofilok elhelyezése, utólagos (táblás) hőszigetelő rendszerhez (EPS), polisztirol,PVC,alumínium,rozsdam.acél,horg.acél, üvegszövet, 30 - 160 mm hőszigeteléshez, pozitív sarkokra PROTEKTOR kültéri profil pozitív sarkokra utólagos hőszigeteléshez, vékony vakolathoz, alumínium, Cikkszám: 9075</t>
  </si>
  <si>
    <t>36-051-6.2.3-0191841</t>
  </si>
  <si>
    <t>Kültéri vakolóprofilok elhelyezése, utólagos (táblás) hőszigetelő rendszerhez (EPS), rozsdamentes acélból, alumíniumból, 30 - 160 mm hőszigeteléshez, lábazati indító profilok egyenes falakhoz PROTEKTOR kültéri lábazati indító profil egyenes falhoz 180 mm utólagos hőszigeteléshez, rozsdamentes acél, Cikkszám: 2114</t>
  </si>
  <si>
    <t>36-090-1.2.2-0550080</t>
  </si>
  <si>
    <t>Vakolatjavítás homlokzaton, a meglazult, sérült vakolat előzetes leverésével, durva, sima kivitelben, hiánypótlás 5-25% között Hvh5-mc, kültéri, vakoló cementes mészhabarcs mészpéppel</t>
  </si>
  <si>
    <t>36-090-2.1.3</t>
  </si>
  <si>
    <t>Vakolatok pótlása, keskenyvakolatok pótlása oldalfalon, 21-40 cm szélesség között</t>
  </si>
  <si>
    <t>36-090-2.2.3</t>
  </si>
  <si>
    <t>Vakolatok pótlása, keskenyvakolatok pótlása mennyezeten, 21-40 cm szélesség között</t>
  </si>
  <si>
    <t>Vakolás és rabicolás</t>
  </si>
  <si>
    <t>37-091-3.1-0110001</t>
  </si>
  <si>
    <t>Kéményfejjavítás, 10 téglasorig lebontás és újrafalazás, 1-2 lyukú kéménynél Kisméretű tömör tégla, 250x120x65 mm, nagyszilárdságú</t>
  </si>
  <si>
    <t>Égéstermék-elvezető rendszerek</t>
  </si>
  <si>
    <t>39-001-21.2.2-0120021</t>
  </si>
  <si>
    <t>CW fém vázszerkezetre szerelt válaszfal 2 x 1 rtg. impregnált, 12,5 mm vtg. gipszkarton borítással, hőszigeteléssel, csavarfejek és illesztések glettelve (Q2), egyszeres, sűrített, (40 vagy 41,7 cm bordatávolság) CW 75-06 mm vtg. tartóvázzal RIGIPS impregnált építőlemez RBI 12,5 mm, ásványi szálas hőszigetelés</t>
  </si>
  <si>
    <t>Szárazépítés</t>
  </si>
  <si>
    <t>41-000-4</t>
  </si>
  <si>
    <t>Cserépfedés bontása (bármely rendszerű)</t>
  </si>
  <si>
    <t>41-003-101.1.1.3-0114901</t>
  </si>
  <si>
    <t>Egyszeres fedés sajtolt égetett agyag tetőcserepekkel, gyártótól és típustól független, rögzítés nélkül, 36-40° tetőhajlásszög között TONDACH TANGÓ kerámia alapcserép, 25,5x40 cm, terrakotta</t>
  </si>
  <si>
    <t>41-003-119.4-0115323</t>
  </si>
  <si>
    <t>Sajtolt égetett agyag tetőcserepeknél taréjgerinc készítése gerinccseréppel, gerinccserép-rögzítővel, fésűs gerincelemmel, gerincszellőző-szalaggal (zárócserép alkalmazása szükséges) vagy kúpalátéttel TONDACH Hornyolt gerinccserép gerincrögzítővel, kerámia, 38x17 cm, terrakotta</t>
  </si>
  <si>
    <t>Tetőfedés</t>
  </si>
  <si>
    <t>42-000-2.1</t>
  </si>
  <si>
    <t>Lapburkolatok bontása, padlóburkolat bármely méretű kőagyag, mozaik vagy tört mozaik (NOVA) lapból</t>
  </si>
  <si>
    <t>42-000-2.2</t>
  </si>
  <si>
    <t>Lapburkolatok bontása, fal-, pillér- és oszlopburkolat, bármely méretű mozaik, kőagyag és csempe</t>
  </si>
  <si>
    <t>42-000-2.3</t>
  </si>
  <si>
    <t>Lapburkolatok bontása, lábazatburkolat 0,50 m magasságig,  egyenes egysoros vagy lépcsős kivitelben, 10x10 - 20x20 cm-es lapméretig</t>
  </si>
  <si>
    <t>42-000-3.4</t>
  </si>
  <si>
    <t>Fa-, hézagmentes műanyag- és szőnyegburkolatok bontása, gumilemez vagy PVC burkolat tekercsből, lapokból vagy lépcsőn betétként</t>
  </si>
  <si>
    <t>42-000-3.6</t>
  </si>
  <si>
    <t>Fa-, hézagmentes műanyag- és szőnyegburkolatok bontása, keményfa lábazati deszka vagy falvédő deszka, 25 cm szélességig</t>
  </si>
  <si>
    <t>42-011-1.1.1.1-0211253</t>
  </si>
  <si>
    <t>Fal-, pillér és oszlopburkolat hordozószerkezetének felületelőkészítése beltérben, tégla, beton és vakolt alapfelületen, felületelőkészítő alapozó és tapadóhíd felhordása egy rétegben KEMIKÁL SORIPON önterülő aljzatkiegyenlítő alapozó, tapadóhíd</t>
  </si>
  <si>
    <t>42-011-2.1.1.3.1-0216005</t>
  </si>
  <si>
    <t>Padlóburkolat hordozószerkezetének felületelőkészítése beltérben, beton alapfelületen simító felületkiegyenlítés készítése 5 mm átlagos rétegvastagságban MUREXIN AM 20 kiegyenlítőhabarcs</t>
  </si>
  <si>
    <t>42-012-1.1.1.1.1.2-0313021</t>
  </si>
  <si>
    <t>Fal-, pillér-, oszlopburkolat készítése beltérben, tégla, beton, vakolt alapfelületen, mázas kerámiával, kötésben vagy hálósan, 3-5 mm vtg. ragasztóba rakva, 1-10 mm fugaszélességgel, 10x10 - 20x20 cm közötti lapmérettel MAPEI Keraflex Light S1 C2TE S1 cementkötésű ragasztóhabarcs, szürke, Keracolor FF Flex fugázó, fehér</t>
  </si>
  <si>
    <t>42-012-1.1.3.1.1.2-0313021</t>
  </si>
  <si>
    <t>Fal-, pillér-, oszlopburkolat készítése beltérben, kenhető szigetelésre, mázas kerámiával, kötésben vagy hálósan, 3-5 mm vtg. ragasztóba rakva, 1-10 mm fugaszélességgel, 10x10 - 20x20 cm közötti lapmérettel MAPEI Keraflex Light S1 C2TE S1 cementkötésű ragasztóhabarcs, szürke, Ultracolor Plus fugázó, fehér</t>
  </si>
  <si>
    <t>42-022-1.1.1.2.1.1-0313020</t>
  </si>
  <si>
    <t>Padlóburkolat készítése, beltérben, tégla, beton, vakolt alapfelületen, gres, kőporcelán lappal, kötésben vagy hálósan, 3-5 mm vtg. ragasztóba rakva, 1-10 mm fugaszélességgel, 20x20 - 40x40 cm közötti lapmérettel MAPEI Keraflex Easy C2E cementkötésű ragasztóhabarcs, szürke, Kerapoxy IEG epoxigyanta fugázó, cementszürke</t>
  </si>
  <si>
    <t>42-022-1.1.3.2.1.1-0313020</t>
  </si>
  <si>
    <t>Padlóburkolat készítése, beltérben, kenhető szigetelésre, gres, kőporcelán lappal, kötésben vagy hálósan, 3-5 mm vtg. ragasztóba rakva, 1-10 mm fugaszélességgel, 20x20 - 40x40 cm közötti lapmérettel MAPEI Keraflex Easy C2E cementkötésű ragasztóhabarcs, szürke, Kerapoxy IEG epoxigyanta fugázó, cementszürke</t>
  </si>
  <si>
    <t>42-022-2.1.2.1.1-0313020</t>
  </si>
  <si>
    <t>Lábazatburkolat készítése, beltérben, gres, kőporcelán lappal, egyenes, egysoros kivitelben, 3-5 mm ragasztóba rakva, 1-10 mm fugaszélességgel, 10 cm magasságig, 20x20 - 40×40 cm közötti lapmérettel MAPEI Keraflex Easy C2E cementkötésű ragasztóhabarcs, szürke, Kerapoxy IEG epoxigyanta fugázó, cementszürke</t>
  </si>
  <si>
    <t>42-041-3.1.1.1-0310222</t>
  </si>
  <si>
    <t>Meglévő aljzat kiegyenlítése, rugalmas burkolat alá, parketta és laminált padló úsztatott fektetéséhez, (általános igénybevétel) ragasztóval szennyezett betonaljzat (cementesztrich) felület előkészítése, 3 mm vastagságban weber.niv profi önterülő aljzatkiegyenlítő, Kód: M635 + weber.col bondprimer tapadóhíd, Kód: G65120</t>
  </si>
  <si>
    <t>42-042-5.1.1-0312185</t>
  </si>
  <si>
    <t>Laminált padló fektetése, (szegélyléccel együtt) kiegyenlített aljzatra, telibe ragasztva (mechanikus illesztésű) (ragasztó anyag külön tételben kiírva) Tarkett Select 833 AC5 kopásáll. laminált padló, 8,0 mm vtg., 19,2 cm x 129,2 cm, 39 szín</t>
  </si>
  <si>
    <t>42-042-5.1.8-0316002</t>
  </si>
  <si>
    <t>Laminált padló fektetése, (szegélyléccel együtt) kiegyenlített aljzatra, parketta alátétlemez elhelyezése FLOORMAT XPS alapú barázdált parketta alátétlemez, 50x100 cm, 3 mm vtg., Cikkszám: T14301</t>
  </si>
  <si>
    <t>42-042-31.6.1</t>
  </si>
  <si>
    <t>Lábazat kialakítása, PVC-burkolatból (kvarc-vinil- és designe lapok), falábazat (székléc) készítése</t>
  </si>
  <si>
    <t>Hideg- és melegburkolatok készítése, aljzat előkészítés</t>
  </si>
  <si>
    <t>43-000-1</t>
  </si>
  <si>
    <t>Függőereszcsatorna bontása, 50 cm kiterített szélességig</t>
  </si>
  <si>
    <t>43-000-5</t>
  </si>
  <si>
    <t>Lefolyó csatorna bontása 50 cm kiterített szélességig</t>
  </si>
  <si>
    <t>43-000-7</t>
  </si>
  <si>
    <t>Szegélyek, párkány könyöklő bontása, 100 cm kiterített szélességig</t>
  </si>
  <si>
    <t>43-002-1.7-0140002</t>
  </si>
  <si>
    <t>Függőereszcsatorna szerelése, félkörszelvényű, bármilyen kiterített szélességben, horganyzott acéllemezből Függőereszcsatorna Ha 0,55, félkör szelvényű, Ksz: 33 cm</t>
  </si>
  <si>
    <t>43-002-11.6-0140602</t>
  </si>
  <si>
    <t>Lefolyócső szerelése kör keresztmetszettel, bármilyen kiterített szélességgel, horganyzott acéllemezből Horganyzott lefolyócső Ha 0,55, körszelvényű, Ksz: 33 cm</t>
  </si>
  <si>
    <t>43-003-8.1.1-0995008</t>
  </si>
  <si>
    <t>Ablak- vagy szemöldökpárkány minősített ötvözött horganylemezből, 50 cm kiterített szélességig Ablakpárkány VM-ZINC-NATÚR ZINC minőségű ötvözött horganylemezből, 0,65 mm vtg., standard felületű, Ksz: 40 cm</t>
  </si>
  <si>
    <t>Bádogozás</t>
  </si>
  <si>
    <t>44-000-1.1</t>
  </si>
  <si>
    <t>44-000-1.2</t>
  </si>
  <si>
    <t>44-000-2</t>
  </si>
  <si>
    <t>Favázas üvegfal bontása</t>
  </si>
  <si>
    <t>44-001-1.1.1.1-0131032</t>
  </si>
  <si>
    <t>Fa beltéri nyílászárók elhelyezése, előre kihagyott falnyílásba, utólagos elhelyezéssel, tömítés nélkül, (szerelvényezve, finom beállítással), MDF vagy keményhéjszerkezetes ajtó, 6,00 m kerületig Beltéri kazettás ajtó, tele lemezelt, egyszárnyú, MDF tokkal, 75x210 cm</t>
  </si>
  <si>
    <t>44-001-1.1.1.2-0131036</t>
  </si>
  <si>
    <t>Fa beltéri nyílászárók elhelyezése, előre kihagyott falnyílásba, utólagos elhelyezéssel, tömítés nélkül, (szerelvényezve, finom beállítással), MDF vagy keményhéjszerkezetes ajtó, 6,01-10,00 m kerület között Beltéri kazettás ajtó, tele lemezelt, egyszárnyú, MDF tokkal, 105x210 cm</t>
  </si>
  <si>
    <t>44-001-1.1.1.2-0131046</t>
  </si>
  <si>
    <t>Fa beltéri nyílászárók elhelyezése, előre kihagyott falnyílásba, utólagos elhelyezéssel, tömítés nélkül, (szerelvényezve, finom beállítással), MDF vagy keményhéjszerkezetes ajtó, 6,01-10,00 m kerület között Beltéri üvegezett kazettás tolóajtó, egyszárnyú, MDF tokkal, 100x210 cm</t>
  </si>
  <si>
    <t>44-001-1.1.1.2-0131062</t>
  </si>
  <si>
    <t>Fa beltéri nyílászárók elhelyezése, előre kihagyott falnyílásba, utólagos elhelyezéssel, tömítés nélkül, (szerelvényezve, finom beállítással), MDF vagy keményhéjszerkezetes ajtó, 6,01-10,00 m kerület között Beltéri kazettás ajtó, tele lemezelt, asszimetrikus kétszárnyú, MDF tokkal,  140x210 cm</t>
  </si>
  <si>
    <t>44-001-1.1.3.2</t>
  </si>
  <si>
    <t>Fa beltéri nyílászárók elhelyezése, előre kihagyott falnyílásba, utólagos elhelyezéssel, tömítés nélkül, (szerelvényezve, finom beállítással), hossztoldás nélküli fenyőfa ajtó, 6,01-10,00 m kerület között, üvegfal, egyszárnyú nyíló ajtóval 212x240 cm mérettel</t>
  </si>
  <si>
    <t>44-011-1.1.1-0168551</t>
  </si>
  <si>
    <t>Műanyag kültéri nyílászárók elhelyezése előre kihagyott falnyílásba, hőszigetelt, fokozott légzárású bejárati ajtó, tömítés nélkül (szerelvényezve, finom beállítással), 5,01-10,00 m kerület között FENSTHERM FUTURE befelé nyíló bejárati ajtó angol panellel, asszimetrikus nyílószárnyakkal, 6 kamrás PROFINE 76 PVC profil, Uw&lt;1,1 W/m2K, mérete: 137 x 210+30 cm</t>
  </si>
  <si>
    <t>44-011-1.1.1-0212953</t>
  </si>
  <si>
    <t>Műanyag kültéri nyílászárók elhelyezése előre kihagyott falnyílásba, hőszigetelt, fokozott légzárású bejárati ajtó, tömítés nélkül (szerelvényezve, finom beállítással), 5,01-10,00 m kerület között REHAU Brillant-Design bejárati ajtó, fehér, sima fehér tömör betéttel, 94 x 240 cm</t>
  </si>
  <si>
    <t>44-011-1.1.1-0212956</t>
  </si>
  <si>
    <t>Műanyag kültéri nyílászárók elhelyezése előre kihagyott falnyílásba, hőszigetelt, fokozott légzárású bejárati ajtó, tömítés nélkül (szerelvényezve, finom beállítással), 5,01-10,00 m kerület között REHAU Brillant-Design bejárati ajtó, fehér, sima fehér tömör betéttel, 110 x 240 cm</t>
  </si>
  <si>
    <t>44-012-1.1.1.5.2-0222321</t>
  </si>
  <si>
    <t>Műanyag kültéri nyílászárók, hőszigetelt, fokozott légzárású ablak elhelyezése előre kihagyott falnyílásba, tömítés nélkül (szerelvényezve, finombeállítással), 4,00 m kerületig, hatkamrás profil, egyszárnyú bukó REHAU Euro-Design 86 bukó ablak, fehér, Ug = 1,1 W/m2K 49 x 49 cm</t>
  </si>
  <si>
    <t>44-012-1.1.1.5.2-0222326</t>
  </si>
  <si>
    <t>Műanyag kültéri nyílászárók, hőszigetelt, fokozott légzárású ablak elhelyezése előre kihagyott falnyílásba, tömítés nélkül (szerelvényezve, finombeállítással), 4,00 m kerületig, hatkamrás profil, egyszárnyú bukó REHAU Euro-Design 86 bukó ablak, fehér, Ug = 1,1 W/m2K 86 x 60 cm</t>
  </si>
  <si>
    <t>44-012-1.1.2.8.1-0222386</t>
  </si>
  <si>
    <t>Műanyag kültéri nyílászárók, hőszigetelt, fokozott légzárású ablak elhelyezése előre kihagyott falnyílásba, tömítés nélkül (szerelvényezve, finombeállítással), 4,00 m kerület felett hatkamrás profil, kétszárnyú vagy többszárnyú, középnyíló bukó-nyíló REHAU Euro-Design 86 középfelnyíló bukó-nyíló ablak, Ug = 1,1 W/m2K 146 (147) x 150 cm</t>
  </si>
  <si>
    <t>44-012-1.1.2.8.1-0222391</t>
  </si>
  <si>
    <t>Műanyag kültéri nyílászárók, hőszigetelt, fokozott légzárású ablak elhelyezése előre kihagyott falnyílásba, tömítés nélkül (szerelvényezve, finombeállítással), 4,00 m kerület felett hatkamrás profil, kétszárnyú vagy többszárnyú, középnyíló bukó-nyíló REHAU Euro-Design 86 középfelnyíló bukó-nyíló ablak, Ug = 1,1 W/m2K 192 x 150 cm</t>
  </si>
  <si>
    <t>44-012-1.1.2.8.1-0222392</t>
  </si>
  <si>
    <t>Műanyag kültéri nyílászárók, hőszigetelt, fokozott légzárású ablak elhelyezése előre kihagyott falnyílásba, tömítés nélkül (szerelvényezve, finombeállítással), 4,00 m kerület felett hatkamrás profil, kétszárnyú vagy többszárnyú, középnyíló bukó-nyíló REHAU Euro-Design 86 középfelnyíló bukó-nyíló ablak, Ug = 1,1 W/m2K 205 x 150 cm</t>
  </si>
  <si>
    <t>44-012-2-0212951</t>
  </si>
  <si>
    <t>Műanyag lécek, sorolók, kiegészítők elhelyezése (beépítéssel) belső műanyag ablakpárkányok készítése eltérő szélességgel</t>
  </si>
  <si>
    <r>
      <t>m</t>
    </r>
    <r>
      <rPr>
        <vertAlign val="superscript"/>
        <sz val="10"/>
        <color indexed="8"/>
        <rFont val="Times New Roman CE"/>
        <charset val="238"/>
      </rPr>
      <t>2</t>
    </r>
  </si>
  <si>
    <r>
      <t>Fa nyílászáró szerkezetek bontása,  ajtó, ablak vagy kapu, 2,00 m</t>
    </r>
    <r>
      <rPr>
        <vertAlign val="superscript"/>
        <sz val="10"/>
        <color indexed="8"/>
        <rFont val="Times New Roman CE"/>
        <charset val="238"/>
      </rPr>
      <t>2</t>
    </r>
    <r>
      <rPr>
        <sz val="10"/>
        <color indexed="8"/>
        <rFont val="Times New Roman CE"/>
        <charset val="238"/>
      </rPr>
      <t>-ig</t>
    </r>
  </si>
  <si>
    <r>
      <t>Fa nyílászáró szerkezetek bontása,  ajtó, ablak vagy kapu, 2,01-4,00 m</t>
    </r>
    <r>
      <rPr>
        <vertAlign val="superscript"/>
        <sz val="10"/>
        <color indexed="8"/>
        <rFont val="Times New Roman CE"/>
        <charset val="238"/>
      </rPr>
      <t>2</t>
    </r>
    <r>
      <rPr>
        <sz val="10"/>
        <color indexed="8"/>
        <rFont val="Times New Roman CE"/>
        <charset val="238"/>
      </rPr>
      <t xml:space="preserve"> között</t>
    </r>
  </si>
  <si>
    <t>Fa- és műanyag szerkezet elhelyezése</t>
  </si>
  <si>
    <t>45-011-1.1.1.2-0185002</t>
  </si>
  <si>
    <t>Beltéri információs rendszer elhelyezése, változó szélességben és sorkiosztásban, eloxált alumíniumból, ajtó felirati tábla fejléc, két sor információs lehetőséggel SPANDEX beltéri ajtó felirati tábla 180x40 mm fejléc + két sor 180x20 mm sínes profil, záróprofillal</t>
  </si>
  <si>
    <t>45-011-1.1.2.2-0185012</t>
  </si>
  <si>
    <t>Beltéri információs rendszer elhelyezése, változó szélességben és sorkiosztásban, eloxált alumíniumból, piktogram alumínium betéttel SPANDEX beltéri piktogram alumínium betéttel 100x20 mm edge profil, 100x100x1 mm betéttel, záróprofillal</t>
  </si>
  <si>
    <t>45-011-11.1.1.1-0185021</t>
  </si>
  <si>
    <t>Kültéri információs rendszer elhelyezése csőoszlopra, betonalap és földmunka nélkül, változó szélességben és sorkiosztásban, nyers alumíniumból, infópanel háromsoros kivitelben SPANDEX kültéri három soros 1000x200 mm infopanel, műanyag végzáróval</t>
  </si>
  <si>
    <t>Fém nyílászáró és épületlakatos-szerkezet elhelyezése</t>
  </si>
  <si>
    <t>47-000-1.3.1.2</t>
  </si>
  <si>
    <t>Belső festéseknél felület előkészítése, részmunkák; vizes diszperziós falfesték lekaparása, bármilyen padozatú helységben, tagolt felületen</t>
  </si>
  <si>
    <t>47-000-1.21.2.1.1.2-0150145</t>
  </si>
  <si>
    <t>Belső festéseknél felület előkészítése, részmunkák; glettelés, műanyag kötőanyagú glettel (simítótapasszal), vakolt felületen, bármilyen padozatú helyiségben, tagolt felületen Deko simítótapasz 100, fehér, EAN: 5995061277513</t>
  </si>
  <si>
    <t>47-011-15.4.1.2-0154315</t>
  </si>
  <si>
    <t>Diszperziós festés latex bázisú, fehér vagy gyárilag színezett vízzel hígítható falfestékkel, megfelelően előkészített alapfelületen, vakolaton, két rétegben, tagolt sima felületen StoColor Opticryl Matt C3 színcsoport, matt latexfesték, EN 13300 szerinti 2. dörzsálló, 00024-002</t>
  </si>
  <si>
    <t>47-021-21.4.1-0130701</t>
  </si>
  <si>
    <t>Acélfelületek közbenső festése cső és regisztercső felületén (NÁ 80-ig), függesztőn és tartóvason, sormosdó állványzaton műgyanta kötőanyagú, oldószeres festékkel Trinát alapozófesték, fehér 100, EAN: 5995061117031</t>
  </si>
  <si>
    <t>47-021-31.4.1-0130361</t>
  </si>
  <si>
    <t>Acélfelületek átvonó festése cső és regisztercső felületén (NÁ 80-ig), függesztőn és tartóvason, sormosdó állványzaton műgyanta kötőanyagú, oldószeres festékkel Trinát magasfényű zománcfesték, fehér 100, EAN: 5995061119042</t>
  </si>
  <si>
    <t>47-031-1.1.1.2-0130701</t>
  </si>
  <si>
    <t>Belső fafelületek alapmázolása, műgyantabázisú (alkid) oldószertartalmú alapozóval, tagolt felületen Trinát alapozófesték, fehér 100, EAN: 5995061117031</t>
  </si>
  <si>
    <t>47-031-1.3.1.2-0130701</t>
  </si>
  <si>
    <t>Belső fafelületek fedőmázolása, műgyantabázisú (alkid) oldószertartalmú alapozóval, tagolt felületen Trinát alapozófesték, fehér 100, EAN: 5995061117031</t>
  </si>
  <si>
    <t>47-031-1.5.1.2-0130361</t>
  </si>
  <si>
    <t>Belső fafelületek zománclakkozása, műgyantabázisú (alkid) oldószertartalmú zománccal, tagolt felületen Trinát magasfényű zománcfesték, fehér 100, EAN: 5995061119042</t>
  </si>
  <si>
    <t>47-031-3.12.2.2-0418751</t>
  </si>
  <si>
    <t>Külső fafelületek lazúrozása, gyalult felületen, oldószeres lazúrral, két rétegben, tagolt felületen Revco Wood-Line falazúr, natúr</t>
  </si>
  <si>
    <t>Felületképzés</t>
  </si>
  <si>
    <t>48-007-21.1.1.2-0113314</t>
  </si>
  <si>
    <t>Külső fal; homlokzati fal hő- és hangszigetelése, falazott vagy monolit vasbeton szerkezeten,  függőleges felületen, (rögzítés külön tételben) vékonyvakolat alatti méretstabil expandált polisztirolhab lemezzel AUSTROTHERM AT H80 homlokzati hőszigetelő lemez,1000x500x180 mm</t>
  </si>
  <si>
    <t>48-007-21.1.2-0092690</t>
  </si>
  <si>
    <t>Külső fal; homlokzati fal hő- és hangszigetelése, falazott vagy monolit vasbeton szerkezeten,  kávaképzés vízszintes és függőleges felületen, kőzetgyapot csíkkal ROCKWOOL Frontrock (RP-PT) vakolható kőzetgyapot lemez 20 mm</t>
  </si>
  <si>
    <t>48-007-21.21.1-0113286</t>
  </si>
  <si>
    <t>Külső fal; Hőszigetelések épületlábazaton vagy koszorún, foltonként ragasztva vagy megtámasztva (rögzítés külön tételben), egy rétegben, extrudált polisztirolhab lemezzel AUSTROTHERM XPS TOP P extrudált polisztirolhab hőszigetelő lemez, lépcsős élkiképzéssel, 615x1265x150 mm</t>
  </si>
  <si>
    <t>48-007-41.1.5.1-0111805</t>
  </si>
  <si>
    <t>48-007-41.1.5.1-0111811</t>
  </si>
  <si>
    <t>48-014-4.4-0313001</t>
  </si>
  <si>
    <t>Üzemi-használati víz elleni, víznyomásnak nem kitett helyzetű,  kerámia vagy GRES lapburkolat alatti függőleges falszigetelés bevonatszigeteléssel, két rétegben, minimum 2,0 mm száraz rétegvastagságú kétkomponensű szigetelőhabarccsal, glettvassal vagy simítóval felhordva MAPEI Mapelastic kétkomponensű, cementkötésű, kenhető vízszigetelő habarcs</t>
  </si>
  <si>
    <t>48-014-7.4-0313001</t>
  </si>
  <si>
    <t>Üzemi-használati víz elleni, víznyomásnak nem kitett helyzetű,  kerámia vagy GRES lapburkolat alatti padlószigetelés bevonatszigeteléssel, két rétegben, minimum 2,0 mm száraz rétegvastagságú kétkomponensű szigetelőhabarccsal,glettvassal vagy simítóval felhordva MAPEI Mapelastic kétkomponensű, cementkötésű, kenhető vízszigetelő habarcs</t>
  </si>
  <si>
    <t>48-014-12-0313601</t>
  </si>
  <si>
    <t>Üzemi-használati víz elleni szigetelés  hajlaterősítése szigetelőhabarcs vagy műanyagbázisú bevonatszigetelésnél, egy rétegben, szigetelés rétegei közé beágyazva, minimum 8,0 cm széles rendszerkomponens hajlaterősítő-résáthidaló szalaggal MAPEI Mapeband szövet szalag</t>
  </si>
  <si>
    <t>48-014-17.1-0315214</t>
  </si>
  <si>
    <t>Üzemi-használati víz elleni szigetelésnél víznyomásnak nem kitett helyzetű, kerámia vagy GRES lapburkolat alatti  szigetelőhabarcs illetve "folyékony fólia" (rugalmas műanyagdiszperzió) szigetelés rétegei közé beágyazva, szigetelőgallér elhelyezése,  csőátvezetésnél Ø 50 mm átmérőig, 12x12 cm-es rendszerkomponens szigetelőgallér Schomburg ADF-ROHRMANSCHETTE erősítő szigetelőgallér csőátvezetéshez</t>
  </si>
  <si>
    <t>48-021-1.51.2.3.1</t>
  </si>
  <si>
    <t>Szigetelések rögzítése; Hőszigetelő táblák pontszerű mechanikai rögzítése, homlokzaton, vázkerámia vagy pórusbeton aljzatszerkezethez, fém beütődübelekkel</t>
  </si>
  <si>
    <t>48-021-1.63.2.1-0310217</t>
  </si>
  <si>
    <t>Szigetelések rögzítése; Hőszigetelő táblák ragasztásos rögzítése, homlokzaton, cementbázisú ragasztóanyaggal weber.therm multi comfort könnyített PS lap ragasztó, Kód: M990</t>
  </si>
  <si>
    <r>
      <t>Födém; Padló hőszigetelő anyag elhelyezése, vízszintes felületen, nem járható födémre, szálas szigetelő anyaggal (üveggyapot, kőzetgyapot) URSA DF 44 kasírozatlan többfunkciós ásványgyapot (üveggyapot) hő- és hangszigetelő tekercs, λ</t>
    </r>
    <r>
      <rPr>
        <vertAlign val="subscript"/>
        <sz val="10"/>
        <color indexed="8"/>
        <rFont val="Times New Roman CE"/>
        <charset val="238"/>
      </rPr>
      <t>D=0,044</t>
    </r>
    <r>
      <rPr>
        <sz val="10"/>
        <color indexed="8"/>
        <rFont val="Times New Roman CE"/>
        <charset val="238"/>
      </rPr>
      <t xml:space="preserve"> (W/mK), 100 mm</t>
    </r>
  </si>
  <si>
    <r>
      <t>Födém; Padló hőszigetelő anyag elhelyezése, vízszintes felületen, nem járható födémre, szálas szigetelő anyaggal (üveggyapot, kőzetgyapot) URSA ELF kasírozatlan többfunkciós ásványgyapot (üveggyapot) hő- és hangszigetelő tekercs, λ</t>
    </r>
    <r>
      <rPr>
        <vertAlign val="subscript"/>
        <sz val="10"/>
        <color indexed="8"/>
        <rFont val="Times New Roman CE"/>
        <charset val="238"/>
      </rPr>
      <t>D=0,044</t>
    </r>
    <r>
      <rPr>
        <sz val="10"/>
        <color indexed="8"/>
        <rFont val="Times New Roman CE"/>
        <charset val="238"/>
      </rPr>
      <t xml:space="preserve"> (W/mK), 150 mm</t>
    </r>
  </si>
  <si>
    <t>Szigetelés</t>
  </si>
  <si>
    <t>68-002-2.3-0020137</t>
  </si>
  <si>
    <t>Közúti jelző- és útbaigazító táblák felszerelése, kiegészítő táblák, 1-1 bilincskészlettel Alumínium kiegészítő jelzőtábla, fényvisszaverő, 500x500 mm EG</t>
  </si>
  <si>
    <t>Útpályatartozékok készítése</t>
  </si>
  <si>
    <t>71-000-1.10</t>
  </si>
  <si>
    <t>Vezetékek, kábelek és szerelvények bontása; áramköri elosztók, fogyasztásmérő szekrények</t>
  </si>
  <si>
    <t>71-000-1.11</t>
  </si>
  <si>
    <t>Vezetékek, kábelek és szerelvények bontása; kapcsolók, csatlakozó aljzatok, falifoglalatok, csengők, reduktorok, erős- vagy gyengeáramú nyomók, termosztátok, lépcsőházi automaták, jelzők leszerelése</t>
  </si>
  <si>
    <t>71-000-1.13</t>
  </si>
  <si>
    <t>Vezetékek, kábelek és szerelvények bontása; mindennemű fényforrás és lámpatest leszerelése</t>
  </si>
  <si>
    <t>71-001-1.1.1.1.1-0110113</t>
  </si>
  <si>
    <t>Merev, simafalú műanyag védőcső elhelyezése, elágazó dobozokkal, előre elkészített falhoronyba, vékonyfalú kivitelben, könnyű mechanikai igénybevételre, Névleges méret: 11-16 mm HYDRO-THERM beltéri Mü III. vékonyfalú, hajlítható merev műanyag szürke védőcső 13.5 mm, Kód: MU-III 13.5</t>
  </si>
  <si>
    <t>71-001-1.1.1.1.1-0110116</t>
  </si>
  <si>
    <t>Merev, simafalú műanyag védőcső elhelyezése, elágazó dobozokkal, előre elkészített falhoronyba, vékonyfalú kivitelben, könnyű mechanikai igénybevételre, Névleges méret: 11-16 mm HYDRO-THERM beltéri Mü III. vékonyfalú, hajlítható merev műanyag szürke védőcső 16 mm, Kód: MU-III 16</t>
  </si>
  <si>
    <t>71-001-1.1.1.1.2-0110123</t>
  </si>
  <si>
    <t>Merev, simafalú műanyag védőcső elhelyezése, elágazó dobozokkal, előre elkészített falhoronyba, vékonyfalú kivitelben, könnyű mechanikai igénybevételre, Névleges méret: 21-29 mm HYDRO-THERM beltéri Mü III. vékonyfalú, hajlítható merev műanyag szürke védőcső 23 mm, Kód: MU-III 23</t>
  </si>
  <si>
    <t>71-001-1.1.1.1.2-0110129</t>
  </si>
  <si>
    <t>Merev, simafalú műanyag védőcső elhelyezése, elágazó dobozokkal, előre elkészített falhoronyba, vékonyfalú kivitelben, könnyű mechanikai igénybevételre, Névleges méret: 21-29 mm HYDRO-THERM beltéri Mü III. vékonyfalú, hajlítható merev műanyag szürke védőcső 29 mm, Kód: MU-III 29</t>
  </si>
  <si>
    <t>71-001-1.1.2.2-0110021</t>
  </si>
  <si>
    <t>Merev, simafalú műanyag védőcső elhelyezése, elágazó dobozokkal, előre elkészített falhoronyba, vastagfalú kivitelben, nehéz mechanikai igénybevételre, Névleges méret: 21-29 mm HYDRO-THERM beltéri Mü I. vastagfalú, merev műanyag szürke védőcső 21 mm, Kód: MU-I 21</t>
  </si>
  <si>
    <t>71-001-1.1.2.3-0110036</t>
  </si>
  <si>
    <t>Merev, simafalú műanyag védőcső elhelyezése, elágazó dobozokkal, előre elkészített falhoronyba, vastagfalú kivitelben, nehéz mechanikai igénybevételre, Névleges méret: 36-48 mm HYDRO-THERM beltéri Mü I. vastagfalú, merev műanyag szürke védőcső 36 mm, Kód: MU-I 36</t>
  </si>
  <si>
    <t>71-001-1.1.2.3-0110048</t>
  </si>
  <si>
    <t>Merev, simafalú műanyag védőcső elhelyezése, elágazó dobozokkal, előre elkészített falhoronyba, vastagfalú kivitelben, nehéz mechanikai igénybevételre, Névleges méret: 36-48 mm HYDRO-THERM beltéri Mü I. vastagfalú, merev műanyag szürke védőcső 48 mm, Kód: MU-I 48</t>
  </si>
  <si>
    <t>71-001-11.1.1-0121001</t>
  </si>
  <si>
    <t>Elágazó doboz illetve szerelvénydoboz elhelyezése, süllyesztve, fészekvésés nélkül, Névleges méret: Ø68 mm-ig, 2xØ68 mm-ig vagy négyzetes kivitelben, 30-60 mm mélységig, max. négyes sorolásig HYDRO-THERM beltéri elágazó doboz, Müds 65 mm, Kód: 65-ALJ</t>
  </si>
  <si>
    <t>71-001-11.1.2-0121003</t>
  </si>
  <si>
    <t>Elágazó doboz illetve szerelvénydoboz elhelyezése, süllyesztve, fészekvésés nélkül, Névleges méret: 70, 80, 100, 150, 200 mm 87, 107, 159, 240, 238 mm (70 - 300 mm) HYDRO-THERM beltéri elágazó doboz, Müdk 100 mm, Kód: 100-K</t>
  </si>
  <si>
    <t>71-001-11.1.2-0121004</t>
  </si>
  <si>
    <t>Elágazó doboz illetve szerelvénydoboz elhelyezése, süllyesztve, fészekvésés nélkül, Névleges méret: 70, 80, 100, 150, 200 mm 87, 107, 159, 240, 238 mm (70 - 300 mm) HYDRO-THERM beltéri elágazó doboz, Müdk 150 mm, Kód: 150-K</t>
  </si>
  <si>
    <t>71-001-12.1-0121073</t>
  </si>
  <si>
    <t>Gipszkarton szerelvénydoboz beépítése,üregfúrás nélkül,(szerelvénydoboz, mélyített szerelvény és kötődoboz, (fedéllel)kettős szerelvénydoboz fedéllel), elágazó doboz, Névleges méret: Ø68x47 mm, 2xØ68x47 mm, Ø68x61 mm, Ø73x45 mm, max. négyes sorolásig HYDRO-THERM beltéri süllyeszthető gipszkarton doboz, Kód: ÜGD 60</t>
  </si>
  <si>
    <t>71-002-1.1-0210002</t>
  </si>
  <si>
    <t>71-002-1.1-0210003</t>
  </si>
  <si>
    <t>71-002-1.2-0210004</t>
  </si>
  <si>
    <t>71-002-1.3-0210010</t>
  </si>
  <si>
    <t>71-002-11.1-0222031</t>
  </si>
  <si>
    <t>71-002-21.1-0221521</t>
  </si>
  <si>
    <t>71-002-21.1-0221561</t>
  </si>
  <si>
    <t>71-002-42.1.3</t>
  </si>
  <si>
    <t>Adatátviteli kábel elhelyezése védőcsőbe húzva vagy vezetékcsatornába fektetve, strukturált adatátviteli kábel strukturált számítógépes adatátviteli hálózatokhoz, alufólia és rézszövés árnyékolással, 100 Mbit/s átviteli sebesség (CAT 5 kategória)</t>
  </si>
  <si>
    <t>71-002-44.1-0331253</t>
  </si>
  <si>
    <t>71-005-1.1.1.1-0230103</t>
  </si>
  <si>
    <t>Komplett világítási  és telekommunikációs szerelvények, Fali kapcsolók elhelyezése, süllyesztve, 10A egypólusú kapcsolók LEGRAND Cariva egypólusú kapcsoló kerettel, fehér R: 773801</t>
  </si>
  <si>
    <t>71-005-1.1.1.2-0564343</t>
  </si>
  <si>
    <t>Komplett világítási  és telekommunikációs szerelvények, Fali kapcsolók elhelyezése, süllyesztve, 10A kétpólusú kapcsolók Schrack ELSO komplett szerelvény, süllyesztett, IP44, AQUA-IN, kétpólusú kapcsoló, 16A, 250V AC, csavaros bekötésű, fehér (krém), Csz: EL411200--</t>
  </si>
  <si>
    <t>71-005-1.1.2.2.2-0533271</t>
  </si>
  <si>
    <t>Komplett világítási  és telekommunikációs szerelvények, Fali kapcsolók elhelyezése, előre elkészített tartószerkezetre, falon kívüli, 10A kétpólusú kapcsoló vízmentes IP 44, IP 55 LEGRAND Kontállux IP44 kétpólusú kapcsoló fehér R: 083902</t>
  </si>
  <si>
    <t>71-005-1.11.1.1.2-0230018</t>
  </si>
  <si>
    <t>Komplett világítási  és telekommunikációs szerelvények, Csatlakozóaljzat elhelyezése, süllyesztve, 16A, földelt, kettős csatlakozóaljzat (2x2P+F) LEGRAND Cariva 2x2P+F csatlakozóaljzat fehér R: 773627</t>
  </si>
  <si>
    <t>71-005-1.31.1-0230113</t>
  </si>
  <si>
    <t>Komplett világítási  és telekommunikációs szerelvények, Telefon és PC csatlakozóaljzat, USB töltő aljzat elhelyezése (egyes/kettős), telefon LEGRAND Cariva 1xRJ11 telefon-csatlakozóaljzat kerettel, fehér R: 773838</t>
  </si>
  <si>
    <t>71-005-1.31.2-0533645</t>
  </si>
  <si>
    <t>Komplett világítási  és telekommunikációs szerelvények, Telefon és PC csatlakozóaljzat, USB töltő aljzat elhelyezése (egyes/kettős), PC, USB LEGRAND Galea 1xRJ45 Cat6 UTP mechanizmus, LCS2 R: 775828</t>
  </si>
  <si>
    <t>71-007-21.2.1.1-0315501</t>
  </si>
  <si>
    <t>Szakaszoló kapcsoló (főkapcsoló) elhelyezése, IP 65 védettségű előlappal, műanyag tokozással, háromsarkú, 64A-ig GANZ KK GK20  T103/75 KL 1 tokozott szakaszolókapcsoló, 3 sarkú</t>
  </si>
  <si>
    <t>71-009-1.1.2-0546182</t>
  </si>
  <si>
    <t>Áramköri kiselosztók falon kívüli elhelyezéssel, kalapsínes szerelőlappal, N- és PE sínnel, max. 63A-ig, IP 30/IP 40 védettséggel, (kismegszakítók, védőkapcsolók, távkapcsolók stb. számára) üresen, kiselosztók 12-26 egység között LEGRAND Drivia13 müanyag fk elosztószekrény 2 sor 26 modul (kat.szám:401362)</t>
  </si>
  <si>
    <t>71-009-7.1-0626032</t>
  </si>
  <si>
    <t>Kompakt kapcsolószekrény elhelyezése szerelőlappal, szélesség: 500 mm-ig RITTAL kompakt kapcsolószekrény, IP 56-66, KS 1448500,  400x 400 x200 mm, ablakkal, műanyag</t>
  </si>
  <si>
    <t>71-010-1.1.2.1.2-0142820</t>
  </si>
  <si>
    <t>Felületre szerelt lámpatest elhelyezése  előre elkészített tartószerkezetre, tükrös, nyitott, fénycsöves kivitelben, T8, T12 fénycsöves szabályozható elektronikával szerelt (A1 energia osztályú), káprázáskorlátozott (V, parabola tükrös) E-FAMILY (HOLUX) E-LUX 418/M/SZE mennyezeti lámpatest, alumínium V-tükörrel, szabályozható elektronikus előtéttel, 4x18W / G13 fénycsőhöz (T8), IP 20 Csz: 1-25-15-0156</t>
  </si>
  <si>
    <t>71-010-2.3.1-0115493</t>
  </si>
  <si>
    <t>Felületre szerelt lámpatest elhelyezése előre elkészített tartószerkezetre, zárt, izzós kivitelben normál és halogén izzólámpás (E14, E27, B22, GU10, R7s) LEGRAND hajólámpa kerek E27,100W IP44, műa. búra R: 060459</t>
  </si>
  <si>
    <t>71-010-11.2-0115478</t>
  </si>
  <si>
    <t>Falon kívüli, vízmentes kültéri lámpák elhelyezése, min. IP 54, kompakt fénycsöves kivitelben LEGRAND Koro hajólámpa kerek fehér G23, 2X9W, IP55, kompakt fénycsöves R: 062426</t>
  </si>
  <si>
    <t>71-010-16.6-0146048</t>
  </si>
  <si>
    <t>Falilámpák elhelyezése beltérre, LED-es kivitelben Life Light Led, Leddiszkont, fali led lámpa, fali kar, 230V, 3W, 240 Lumen, 3800 Kelvin, meleg fehér, IP20, ezüst vagy fekete, garancia 2 év, 90x45x80mm, kiváltható vele a hagyományos 35W halogén lámpa! Csz.: LLFÉLKÖR3WW</t>
  </si>
  <si>
    <t>71-012-1.1-0210021</t>
  </si>
  <si>
    <t>Monacor LA-200 aktív hurokerősítő beépítése, fali rézvezeték hálózattal. Indukciós hurok kialakítása foglalkoztató-étkező helyiségben</t>
  </si>
  <si>
    <t>71-013-9</t>
  </si>
  <si>
    <t>mp*</t>
  </si>
  <si>
    <t>Villám és érintésvédelmi mérés és jegyzőkönyv készítése</t>
  </si>
  <si>
    <r>
      <t>Szigetelt vezeték elhelyezése védőcsőbe húzva vagy vezetékcsatornába fektetve, rézvezetővel, leágazó kötésekkel, szigetelés ellenállás méréssel, a szerelvényekhez csatlakozó vezetékvégek bekötése nélkül, keresztmetszet: 0,5-2,5 mm</t>
    </r>
    <r>
      <rPr>
        <vertAlign val="superscript"/>
        <sz val="10"/>
        <color indexed="8"/>
        <rFont val="Times New Roman CE"/>
        <charset val="238"/>
      </rPr>
      <t>2</t>
    </r>
    <r>
      <rPr>
        <sz val="10"/>
        <color indexed="8"/>
        <rFont val="Times New Roman CE"/>
        <charset val="238"/>
      </rPr>
      <t xml:space="preserve"> PannonCom-Kábel H07V-U 450/750V 1x1,5 mm</t>
    </r>
    <r>
      <rPr>
        <vertAlign val="superscript"/>
        <sz val="10"/>
        <color indexed="8"/>
        <rFont val="Times New Roman CE"/>
        <charset val="238"/>
      </rPr>
      <t>2</t>
    </r>
    <r>
      <rPr>
        <sz val="10"/>
        <color indexed="8"/>
        <rFont val="Times New Roman CE"/>
        <charset val="238"/>
      </rPr>
      <t>, tömör rézvezetővel (MCu)</t>
    </r>
  </si>
  <si>
    <r>
      <t>Szigetelt vezeték elhelyezése védőcsőbe húzva vagy vezetékcsatornába fektetve, rézvezetővel, leágazó kötésekkel, szigetelés ellenállás méréssel, a szerelvényekhez csatlakozó vezetékvégek bekötése nélkül, keresztmetszet: 0,5-2,5 mm</t>
    </r>
    <r>
      <rPr>
        <vertAlign val="superscript"/>
        <sz val="10"/>
        <color indexed="8"/>
        <rFont val="Times New Roman CE"/>
        <charset val="238"/>
      </rPr>
      <t>2</t>
    </r>
    <r>
      <rPr>
        <sz val="10"/>
        <color indexed="8"/>
        <rFont val="Times New Roman CE"/>
        <charset val="238"/>
      </rPr>
      <t xml:space="preserve"> PannonCom-Kábel H07V-U 450/750V 1x2,5 mm</t>
    </r>
    <r>
      <rPr>
        <vertAlign val="superscript"/>
        <sz val="10"/>
        <color indexed="8"/>
        <rFont val="Times New Roman CE"/>
        <charset val="238"/>
      </rPr>
      <t>2</t>
    </r>
    <r>
      <rPr>
        <sz val="10"/>
        <color indexed="8"/>
        <rFont val="Times New Roman CE"/>
        <charset val="238"/>
      </rPr>
      <t>, tömör rézvezetővel (MCu)</t>
    </r>
  </si>
  <si>
    <r>
      <t>Szigetelt vezeték elhelyezése védőcsőbe húzva vagy vezetékcsatornába fektetve, rézvezetővel, leágazó kötésekkel, szigetelés ellenállás méréssel, a szerelvényekhez csatlakozó vezetékvégek bekötése nélkül, keresztmetszet: 4-6 mm</t>
    </r>
    <r>
      <rPr>
        <vertAlign val="superscript"/>
        <sz val="10"/>
        <color indexed="8"/>
        <rFont val="Times New Roman CE"/>
        <charset val="238"/>
      </rPr>
      <t>2</t>
    </r>
    <r>
      <rPr>
        <sz val="10"/>
        <color indexed="8"/>
        <rFont val="Times New Roman CE"/>
        <charset val="238"/>
      </rPr>
      <t xml:space="preserve"> PannonCom-Kábel H07V-U 450/750V 1x4 mm</t>
    </r>
    <r>
      <rPr>
        <vertAlign val="superscript"/>
        <sz val="10"/>
        <color indexed="8"/>
        <rFont val="Times New Roman CE"/>
        <charset val="238"/>
      </rPr>
      <t>2</t>
    </r>
    <r>
      <rPr>
        <sz val="10"/>
        <color indexed="8"/>
        <rFont val="Times New Roman CE"/>
        <charset val="238"/>
      </rPr>
      <t>, tömör rézvezetővel (MCu)</t>
    </r>
  </si>
  <si>
    <r>
      <t>Szigetelt vezeték elhelyezése védőcsőbe húzva vagy vezetékcsatornába fektetve, rézvezetővel, leágazó kötésekkel, szigetelés ellenállás méréssel, a szerelvényekhez csatlakozó vezetékvégek bekötése nélkül, keresztmetszet: 10-16 mm</t>
    </r>
    <r>
      <rPr>
        <vertAlign val="superscript"/>
        <sz val="10"/>
        <color indexed="8"/>
        <rFont val="Times New Roman CE"/>
        <charset val="238"/>
      </rPr>
      <t>2</t>
    </r>
    <r>
      <rPr>
        <sz val="10"/>
        <color indexed="8"/>
        <rFont val="Times New Roman CE"/>
        <charset val="238"/>
      </rPr>
      <t xml:space="preserve"> PannonCom-Kábel H07V-U 450/750V 1x10 mm</t>
    </r>
    <r>
      <rPr>
        <vertAlign val="superscript"/>
        <sz val="10"/>
        <color indexed="8"/>
        <rFont val="Times New Roman CE"/>
        <charset val="238"/>
      </rPr>
      <t>2</t>
    </r>
    <r>
      <rPr>
        <sz val="10"/>
        <color indexed="8"/>
        <rFont val="Times New Roman CE"/>
        <charset val="238"/>
      </rPr>
      <t>, tömör rézvezetővel (MCu)</t>
    </r>
  </si>
  <si>
    <r>
      <t>Hőálló szigetelt vezeték elhelyezése védőcsőbe húzva vagy vezetékcsatornába fektetve, sodrott rézvezetővel, leágazó kötésekkel, szigetelési ellenállás méréssel, a szerelvényekhez csatlakozó vezetékvégek bekötése nélkül, keresztmetszet: 0,5-2,5 mm</t>
    </r>
    <r>
      <rPr>
        <vertAlign val="superscript"/>
        <sz val="10"/>
        <color indexed="8"/>
        <rFont val="Times New Roman CE"/>
        <charset val="238"/>
      </rPr>
      <t>2</t>
    </r>
    <r>
      <rPr>
        <sz val="10"/>
        <color indexed="8"/>
        <rFont val="Times New Roman CE"/>
        <charset val="238"/>
      </rPr>
      <t xml:space="preserve"> PannonCom-Kábel H07V2 -K  1,5mm</t>
    </r>
    <r>
      <rPr>
        <vertAlign val="superscript"/>
        <sz val="10"/>
        <color indexed="8"/>
        <rFont val="Times New Roman CE"/>
        <charset val="238"/>
      </rPr>
      <t>2</t>
    </r>
    <r>
      <rPr>
        <sz val="10"/>
        <color indexed="8"/>
        <rFont val="Times New Roman CE"/>
        <charset val="238"/>
      </rPr>
      <t xml:space="preserve"> hőálló szigetelésű hajlékony rézsodrat vezeték</t>
    </r>
  </si>
  <si>
    <r>
      <t>Kábelszerű vezeték elhelyezése előre elkészített tartószerkezetre, 1-12 erű rézvezetővel, elágazó dobozokkal és kötésekkel, szigetelési elenállás méréssel, a szerelvényekhez csatlakozó vezetékvégek bekötése nélkül, keresztmetszet: 0,5-2,5 mm</t>
    </r>
    <r>
      <rPr>
        <vertAlign val="superscript"/>
        <sz val="10"/>
        <color indexed="8"/>
        <rFont val="Times New Roman CE"/>
        <charset val="238"/>
      </rPr>
      <t>2</t>
    </r>
    <r>
      <rPr>
        <sz val="10"/>
        <color indexed="8"/>
        <rFont val="Times New Roman CE"/>
        <charset val="238"/>
      </rPr>
      <t xml:space="preserve"> PannonCom-Kábel NYM 300/500V 3x1,5 mm</t>
    </r>
    <r>
      <rPr>
        <vertAlign val="superscript"/>
        <sz val="10"/>
        <color indexed="8"/>
        <rFont val="Times New Roman CE"/>
        <charset val="238"/>
      </rPr>
      <t>2</t>
    </r>
    <r>
      <rPr>
        <sz val="10"/>
        <color indexed="8"/>
        <rFont val="Times New Roman CE"/>
        <charset val="238"/>
      </rPr>
      <t>, tömör rézvezetővel (MBCu)</t>
    </r>
  </si>
  <si>
    <r>
      <t>Kábelszerű vezeték elhelyezése előre elkészített tartószerkezetre, 1-12 erű rézvezetővel, elágazó dobozokkal és kötésekkel, szigetelési elenállás méréssel, a szerelvényekhez csatlakozó vezetékvégek bekötése nélkül, keresztmetszet: 0,5-2,5 mm</t>
    </r>
    <r>
      <rPr>
        <vertAlign val="superscript"/>
        <sz val="10"/>
        <color indexed="8"/>
        <rFont val="Times New Roman CE"/>
        <charset val="238"/>
      </rPr>
      <t>2</t>
    </r>
    <r>
      <rPr>
        <sz val="10"/>
        <color indexed="8"/>
        <rFont val="Times New Roman CE"/>
        <charset val="238"/>
      </rPr>
      <t xml:space="preserve"> PannonCom-Kábel NYM 300/500V 5x1,5 mm</t>
    </r>
    <r>
      <rPr>
        <vertAlign val="superscript"/>
        <sz val="10"/>
        <color indexed="8"/>
        <rFont val="Times New Roman CE"/>
        <charset val="238"/>
      </rPr>
      <t>2</t>
    </r>
    <r>
      <rPr>
        <sz val="10"/>
        <color indexed="8"/>
        <rFont val="Times New Roman CE"/>
        <charset val="238"/>
      </rPr>
      <t>, tömör rézvezetővel (MBCu)</t>
    </r>
  </si>
  <si>
    <r>
      <t>Műanyag szigetelésű távközlési vezeték elhelyezése, védőcsőbe húzva, belső terekben, telefonkészülékek bekötésére, keresztmetszet: 2x0,6-4x0,6 mm</t>
    </r>
    <r>
      <rPr>
        <vertAlign val="superscript"/>
        <sz val="10"/>
        <color indexed="8"/>
        <rFont val="Times New Roman CE"/>
        <charset val="238"/>
      </rPr>
      <t>2</t>
    </r>
    <r>
      <rPr>
        <sz val="10"/>
        <color indexed="8"/>
        <rFont val="Times New Roman CE"/>
        <charset val="238"/>
      </rPr>
      <t xml:space="preserve"> PannonCom-Kábel TQML 3x0,6 mm</t>
    </r>
    <r>
      <rPr>
        <vertAlign val="superscript"/>
        <sz val="10"/>
        <color indexed="8"/>
        <rFont val="Times New Roman CE"/>
        <charset val="238"/>
      </rPr>
      <t>2</t>
    </r>
    <r>
      <rPr>
        <sz val="10"/>
        <color indexed="8"/>
        <rFont val="Times New Roman CE"/>
        <charset val="238"/>
      </rPr>
      <t xml:space="preserve"> távközlési vezeték, lapos</t>
    </r>
  </si>
  <si>
    <t>Elektromosenergia-ellátás, villanyszerelés</t>
  </si>
  <si>
    <t>81-000-1.1.1</t>
  </si>
  <si>
    <t>Csővezetékek bontása, horganyzott vagy fekete acélcsövek tartószerkezetről, vagy padlócsatornából lángvágással, deponálással, DN 50 méretig</t>
  </si>
  <si>
    <t>81-000-1.5.1</t>
  </si>
  <si>
    <t>Csővezetékek bontása, ragasztott vagy gumigyűrűs tömítésű PVC csővezeték leszerelése, DN 25 - 50 között</t>
  </si>
  <si>
    <t>81-001-1.1.3.1.1.3-0323944</t>
  </si>
  <si>
    <t>Ivóvíz vezeték, Térhálósított polietilén cső (PE-Xa) szerelése, peremes szorítókötésekkel, cső elhelyezése csőidomok nélkül, szakaszos nyomáspróbával, falhoronyba vagy padlószerkezetbe, védőcsővel vagy szigeteléssel ellátva (horonyvésés külön tételben), DN 20 SANIPEX VPE vízvezeték cső tekercsben védőcsővel 25x3,5 10 bar 90 C fok, JRG 5706.025</t>
  </si>
  <si>
    <t>81-002-3.2.1.2.3-0130983</t>
  </si>
  <si>
    <t>PVC lefolyóvezeték szerelése, tokos, gumigyűrűs kötésekkel, cső elhelyezése csőidomokkal, szakaszos tömörségi próbával, horonyba vagy padlócsatornába, DN 50 PIPELIFE PVC-U tokos lefolyócső 50x1,8x1000 mm, KAEM050/1M</t>
  </si>
  <si>
    <t>81-002-4.1.1.2.1-0131502</t>
  </si>
  <si>
    <t>PVC-KGEM lefolyóvezeték szerelése, tokos, gumigyűrűs kötésekkel, cső elhelyezése csőidomok nélkül, szakaszos tömörségi próbával, horonyba, padlócsatornába vagy épületen belül földárokba, DN 100 PIPELIFE PVC-U tömörfalú tokos csatornacső 110x3,2x2000 mm SN4, KGEM110/2M-EN</t>
  </si>
  <si>
    <t>81-004-1.4.1.1.1.3-0110010</t>
  </si>
  <si>
    <t>Fűtési vezeték, Fekete acélcső szerelése, hegesztett kötésekkel, tartószerkezettel, szakaszos nyomáspróbával, szabadon, horonyba vagy padlócsatornába, irányváltozás csőhajlítással, DN 20 Fekete acélcső A 37X 3/4" simavégű</t>
  </si>
  <si>
    <t>81-012-1.1.3-0210204</t>
  </si>
  <si>
    <t>Átlakítás készítése, meglévő fekete acélcső vezetéken, szabadon, horonyba vagy padlócsatornába, DN 20-25 Fekete acélcsövön  3/4"</t>
  </si>
  <si>
    <t>Épületgépészeti csővezeték szerelése</t>
  </si>
  <si>
    <t>82-000-1.2.1</t>
  </si>
  <si>
    <t>Szerelvények leszerelése, menetes szerelvények, DN 50 méretig</t>
  </si>
  <si>
    <t>82-000-3.2</t>
  </si>
  <si>
    <t>Vízellátás berendezési tárgyak leszerelése, falikutak, mosdók</t>
  </si>
  <si>
    <t>82-000-3.3</t>
  </si>
  <si>
    <t>Vízellátás berendezési tárgyak leszerelése, mosogatók</t>
  </si>
  <si>
    <t>82-000-3.4</t>
  </si>
  <si>
    <t>Vízellátás berendezési tárgyak leszerelése, WC csésze tartozékokkal</t>
  </si>
  <si>
    <t>82-000-3.5</t>
  </si>
  <si>
    <t>Vízellátás berendezési tárgyak leszerelése, vizelde tartozékokkal</t>
  </si>
  <si>
    <t>82-000-3.6</t>
  </si>
  <si>
    <t>Vízellátás berendezési tárgyak leszerelése, öblítőtartály tartozékokkal</t>
  </si>
  <si>
    <t>82-000-3.7</t>
  </si>
  <si>
    <t>Vízellátás berendezési tárgyak leszerelése, fürdőkád</t>
  </si>
  <si>
    <t>82-000-4.2.6</t>
  </si>
  <si>
    <t>Gáz- és fűtésszerelési berendezési tárgyak leszerelése, fűtésszerelési berendezési tárgyak lapradiátorok</t>
  </si>
  <si>
    <t>82-001-16.3.5-0113319</t>
  </si>
  <si>
    <t>Fűtőtest szerelvény elhelyezése külső vagy belső menettel, illetve hollandival csatlakoztatva DN 20 termosztatikus szelep, termosztatikus szelep szett Danfoss egyenes kivitelű nagykapacitású termosztatikus radiátor szeleptest, 013G1677, RA-G 20</t>
  </si>
  <si>
    <t>82-001-17.1.1-0113257</t>
  </si>
  <si>
    <t>Termosztatikus szelepfej felszerelése radiátorszelepre, KLAPP csatlakozóval rögzítve Danfoss termosztatikus fej beépített érzékelővel, rongálás ellen védett, 013G2920, RA 2920, 5-26°C</t>
  </si>
  <si>
    <t>82-009-2.1.2.3-0214055</t>
  </si>
  <si>
    <t>Mosogató elhelyezése és bekötése, hideg-meleg vízre, háztartási mosogatók, csaptelep és bűzelzáró nélkül, előre elkészített támaszra vagy állványra, kétmedencés Rozsdamentes lemez mosogató, 900x600 mm, kétmedencés, teletetős</t>
  </si>
  <si>
    <t>82-009-5.1-0112631</t>
  </si>
  <si>
    <t>Mosdó vagy mosómedence berendezés elhelyezése és bekötése, kifolyószelep, bűzelzáró és sarokszelep nélkül, falra szerelhető porcelán kivitelben (komplett) ALFÖLDI/BÁZIS porcelán mosdó, 60 cm, 3 csaplyukkal, fehér, Kód: 4196 70</t>
  </si>
  <si>
    <t>82-009-5.1-0118001</t>
  </si>
  <si>
    <t>Mosdó vagy mosómedence berendezés elhelyezése és bekötése, kifolyószelep, bűzelzáró és sarokszelep nélkül, falra szerelhető porcelán kivitelben (komplett) B&amp;K Porcelán mosdó mozgáskorlátozottak részére döntőberendezéssel 675x570 mm Cikkszám: TH410AI</t>
  </si>
  <si>
    <t>82-009-5.1-0118004</t>
  </si>
  <si>
    <t>Mosdó vagy mosómedence berendezés elhelyezése és bekötése, kifolyószelep, bűzelzáró és sarokszelep nélkül, falra szerelhető porcelán kivitelben (komplett) B&amp;K Rögzítő elem porcelán mosdóhoz mozgáskorlátozottak részére Cikkszám: TH401A</t>
  </si>
  <si>
    <t>82-009-8.3.1-0319027</t>
  </si>
  <si>
    <t>Beépített kád elhelyezése és bekötése, acryl kádak, leeresztő túlfolyó és csaptelep nélkül,  kád előtétlappal, klasszikus kádak M-Akryl AMANDA klasszikus kád, 170x75</t>
  </si>
  <si>
    <t>82-009-9.2.1-0371192</t>
  </si>
  <si>
    <t>Zuhanytálca vagy zuhanykabin elhelyezése és bekötése, zuhanytálca, csaptelep és szifon nélkül, rozsdamentes kivitelben, padlóba süllyeszthető zuhanytálca</t>
  </si>
  <si>
    <t>82-009-11.1.1.2-0110231</t>
  </si>
  <si>
    <t>WC csésze elhelyezése és bekötése, öblítőtartály, sarokszelep, WC ülőke,  nyomógomb nélkül, porcelánból, alsókifolyású, mélyöblítésű kivitelben ALFÖLDI/BÁZIS porcelán mélyöblítésű WC csésze, 6 l alsó kifolyású, fehér, Kód: 4033 00 01</t>
  </si>
  <si>
    <t>82-009-11.1.2.2-0118013</t>
  </si>
  <si>
    <t>WC csésze elhelyezése és bekötése, öblítőtartály, sarokszelep, WC ülőke,  nyomógomb nélkül, porcelánból, hátsókifolyású, mélyöblítésű kivitelben B&amp;K Porcelán WC-kagyló mozgáskorlátozottak részére, padlón álló, hátsó kifolyással, Cikkszám: TH421I</t>
  </si>
  <si>
    <t>82-009-12.2.1-0320071</t>
  </si>
  <si>
    <t>WC-csésze kiegészítő szerelvényeinek elhelyezése, WC csatlakozó, alsó kifolyású WC-hez WC-leültető gumi</t>
  </si>
  <si>
    <t>82-009-12.2.1-0320072</t>
  </si>
  <si>
    <t>WC-csésze kiegészítő szerelvényeinek elhelyezése, WC csatlakozó, alsó kifolyású WC-hez WC-gumiharang 32 mm</t>
  </si>
  <si>
    <t>82-009-12.2.2-0320071</t>
  </si>
  <si>
    <t>WC-csésze kiegészítő szerelvényeinek elhelyezése, WC csatlakozó, hátsó kifolyású WC-hez WC-leültető gumi</t>
  </si>
  <si>
    <t>82-009-12.2.2-0320072</t>
  </si>
  <si>
    <t>WC-csésze kiegészítő szerelvényeinek elhelyezése, WC csatlakozó, hátsó kifolyású WC-hez WC-gumiharang 32 mm</t>
  </si>
  <si>
    <t>82-009-12.3-0118056</t>
  </si>
  <si>
    <t>WC-csésze kiegészítő szerelvényeinek elhelyezése, WC öblítőcsövek B&amp;K WC öblítő cső MIDA tartályhoz, d50/32 mm, 600 mm Cikkszám: V815301</t>
  </si>
  <si>
    <t>82-009-12.5-0118052</t>
  </si>
  <si>
    <t>WC-csésze kiegészítő szerelvényeinek elhelyezése, WC nyomólapok és tartozékai B&amp;K Pneumatikus falon kívüli nyomógomb WC-öblítőtartályhoz, fehér Cikkszám: V802401</t>
  </si>
  <si>
    <t>82-009-12.5-0326132</t>
  </si>
  <si>
    <t>WC-csésze kiegészítő szerelvényeinek elhelyezése, WC nyomólapok és tartozékai SCHELL WC-nyomólap, Start/Stop funkciós, műanyag, króm, Csz.: 032620699</t>
  </si>
  <si>
    <t>82-009-15.1.1-0111525</t>
  </si>
  <si>
    <t>Vizelde vagy piszoár berendezés elhelyezése, öblítőszelep, sarokszelep és bűzelzáró nélkül, porcelán, falra szerelhető vizelde ALFÖLDI/BÁZIS porcelán vizelde (felső bekötésű), fehér, Kód: 4332 00</t>
  </si>
  <si>
    <t>82-009-16.2.1-0110903</t>
  </si>
  <si>
    <t>Vizelde kiegészítő elemei, öblítőszelep, nyomógombos MOFÉM automata vizelde öblítőszelep, Kód: 166-0008-00</t>
  </si>
  <si>
    <t>82-009-17.1-0110161</t>
  </si>
  <si>
    <t>Berendezési tárgyak szerelvényeinek felszerelése, sarokszelep szerelés MOFÉM sárgaréz sarokszelep 1/2"-1/2" sárgaréz, krómozott, 10 bar, Kód: 163-0002-00</t>
  </si>
  <si>
    <t>82-009-19.1.1-0314514</t>
  </si>
  <si>
    <t>Csaptelepek és szerelvényeinek felszerelése, kádcsaptelepek, fali kádcsaptelep Kludi-Standard kádtöltő- és zuhanycsaptelep, fali kivitel, aut. zuhanyváltó, zuhanytartó villa, tele kézizuhany: fehér, kr., Cikkszám: 25 0070515</t>
  </si>
  <si>
    <t>82-009-19.2.2-0335426</t>
  </si>
  <si>
    <t>Csaptelepek és szerelvényeinek felszerelése, zuhanycsaptelepek, termosztátos fali zuhanycsaptelep GROHE Grohtherm 3000 termosztátos zuhanycsaptelep, krómozott, Rend.szám:34 179 000</t>
  </si>
  <si>
    <t>82-009-19.3.2-0314011</t>
  </si>
  <si>
    <t>Csaptelepek és szerelvényeinek felszerelése, mosdócsaptelepek, álló illetve süllyesztett mosdócsaptelep GROHE Aria mosdócsaptelep, fix kifolyóval, krómozott, 1 1/4"-os lefolyógarnitúrával, 1/2", Rend.szám:21 091 000</t>
  </si>
  <si>
    <t>82-009-19.5.2-0316509</t>
  </si>
  <si>
    <t>Csaptelepek és szerelvényeinek felszerelése, mosogató csaptelepek, álló, illetve süllyesztett mosogató csaptelep HANSAPOLO egykaros álló mosogató csaptelep, kr. Kód: 5148 2273</t>
  </si>
  <si>
    <t>82-009-19.8.1-0313452</t>
  </si>
  <si>
    <t>Csaptelepek és szerelvényeinek felszerelése, orvosi és speciális csaptelepek, mosdócsaptelep B&amp;K  termokeverős, időzített, nyomógombos mosdócsaptelep, hosszú kifolyóval, R: BK03510</t>
  </si>
  <si>
    <t>82-009-19.8.2-0313513</t>
  </si>
  <si>
    <t>Csaptelepek és szerelvényeinek felszerelése, orvosi és speciális csaptelepek, zuhanycsaptelep B&amp;K időzített, nyomógombos, termokeverős zuhanyrendszer, falon kívül csövezett, perlátoros zuhanyfejjel, R: BK01543</t>
  </si>
  <si>
    <t>82-009-19.8.5-0313464</t>
  </si>
  <si>
    <t>Csaptelepek és szerelvényeinek felszerelése, orvosi és speciális csaptelepek, kiegészítő szerelvények elhelyezése B&amp;K térdkapcsoló mosdóhoz, falon belüli csövezéshez, R: BK04110</t>
  </si>
  <si>
    <t>82-009-31.1.2-0334841</t>
  </si>
  <si>
    <t>Vizes berendezési tárgyak bűzelzáróinak felszerelése, falikúthoz-mosogatóhoz DN 50 Viega csőszifon, mosogatóhoz, műanyag, 1 1/2" x 50, Csz.: 107 888</t>
  </si>
  <si>
    <t>82-009-31.2-0334780</t>
  </si>
  <si>
    <t>Vizes berendezési tárgyak bűzelzáróinak felszerelése, mosdóhoz, bidéhez Viega szifon, falon kívüli, 1 1/4" x 32, Csz.: 570 323</t>
  </si>
  <si>
    <t>82-009-31.3-0334750</t>
  </si>
  <si>
    <t>Vizes berendezési tárgyak bűzelzáróinak felszerelése, fürdőkádhoz-zuhanytálcához Viega zuhanylefolyó, 70 x 1 1/2" x 40, Csz.: 104 030</t>
  </si>
  <si>
    <t>82-009-31.5-0334845</t>
  </si>
  <si>
    <t>Vizes berendezési tárgyak bűzelzáróinak felszerelése, vizelde csészéhez Viega búraszifon vizeldékhez, műanyag, 50 x 40, Csz.: 112 271</t>
  </si>
  <si>
    <t>82-009-32-0181152</t>
  </si>
  <si>
    <t>Mozgássérült vízellátási berendezések kiegészítő szerelvényeinek elhelyezése B&amp;K Sarokkapaszkodó jobboldali állítható króm zuhanytartóval Cikkszám: TH260</t>
  </si>
  <si>
    <t>82-009-32-0181182</t>
  </si>
  <si>
    <t>Mozgássérült vízellátási berendezések kiegészítő szerelvényeinek elhelyezése B&amp;K Felhajtható kapaszkodó, szinterezett acél, 800 mm, fehér Cikkszám: TH830L</t>
  </si>
  <si>
    <t>82-009-32-0181194</t>
  </si>
  <si>
    <t>Mozgássérült vízellátási berendezések kiegészítő szerelvényeinek elhelyezése B&amp;K Hajlított kapaszkodó jobbos, szinterezett acél, 600x300 mm, fehér Cikkszám: THMADL</t>
  </si>
  <si>
    <t>82-009-32-0371143</t>
  </si>
  <si>
    <t>Mozgássérült vízellátási berendezések kiegészítő szerelvényeinek elhelyezése Zuhany ülőke,Lehajtható, rokkant személyek számára,Csúszásmentes csiszolt felületkezelés,Kód:765120200</t>
  </si>
  <si>
    <t>82-012-3.2.1.4-0425754</t>
  </si>
  <si>
    <t>Acéllemez kompakt lapradiátor elhelyezése, széthordással, tartókkal, bekötéssel, 2 soros, 1600 mm-ig, 600 mm D-ÉG Dunaferr LUX-UNI univerzális hat csatl.lapradiátor DK (22 típus), 2-soros, 2 konvektorlemezes, burkolattal, 600x 400 mm, fűtőteljesítmény:  648 W</t>
  </si>
  <si>
    <t>82-012-3.2.1.4-0425765</t>
  </si>
  <si>
    <t>Acéllemez kompakt lapradiátor elhelyezése, széthordással, tartókkal, bekötéssel, 2 soros, 1600 mm-ig, 600 mm D-ÉG Dunaferr LUX-UNI univerzális hat csatl.lapradiátor DK (22 típus), 2-soros, 2 konvektorlemezes, burkolattal, 600x1500 mm, fűtőteljesítmény: 2432 W</t>
  </si>
  <si>
    <t>82-016-2.1-0221001</t>
  </si>
  <si>
    <t>Szappan vagy illatosító adagolók elhelyezése falra szerelt kivitelben TORK S-1 fém, fehér színű folyékonyszappan adagoló, Rendelési szám: B&amp;K 252040</t>
  </si>
  <si>
    <t>82-016-3.1-0221011</t>
  </si>
  <si>
    <t>Papíradagolók elhelyezése falra szerelt kivitelben TORK MINI-BOX fém, fehér színű kéztörlőpapír adagoló, 120 m-es tekercshez, Rendelési szám: B&amp;K 200040</t>
  </si>
  <si>
    <t>82-016-3.1-0221028</t>
  </si>
  <si>
    <t>Papíradagolók elhelyezése falra szerelt kivitelben Toalettpapír adagoló rozsdamentes, fényes, két normál tekercshez, Rendelési szám: B&amp;K M784C</t>
  </si>
  <si>
    <t>82-016-13.2</t>
  </si>
  <si>
    <t>Próbafűtés, radiátorok beszabályozása 23.261 - 45.440 W teljesítmény között</t>
  </si>
  <si>
    <t>Épületgépészeti szerelvények és berendezések szerelése</t>
  </si>
  <si>
    <t>83-006-3.4.2-0152002</t>
  </si>
  <si>
    <t>Axiális és félaxiális ventilátor elhelyezése, axiális kisventilátor, falba építhető kivitelben HELIOS HR 90 KE mini axiálventilátor automata zsaluval, 230 V/50 Hz, 95 m3/h, Cikkszám: 0334</t>
  </si>
  <si>
    <t>Szellőztetőberendezések</t>
  </si>
  <si>
    <t>Összesen:</t>
  </si>
  <si>
    <t>Novodomszki és Társa Bt.</t>
  </si>
  <si>
    <t xml:space="preserve">Név : Öregek Napközi Otthona           </t>
  </si>
  <si>
    <t xml:space="preserve">                                       </t>
  </si>
  <si>
    <t xml:space="preserve">Cím : Tarhos Petőfi S. u. 1/1.         </t>
  </si>
  <si>
    <t xml:space="preserve"> Kelt:      2016 év április hó 20. nap </t>
  </si>
  <si>
    <t xml:space="preserve"> Szám     12/2016                      </t>
  </si>
  <si>
    <t xml:space="preserve">A munka leírása: Az épület             </t>
  </si>
  <si>
    <t xml:space="preserve"> Készítette: Novodomszki Pál építész   </t>
  </si>
  <si>
    <t xml:space="preserve">felújítási munkái                                                             </t>
  </si>
  <si>
    <t xml:space="preserve">                                                                              </t>
  </si>
  <si>
    <t xml:space="preserve">Készült: Az ÖN rendszerében, 2016. II. negyedévi anyagárakkal                 </t>
  </si>
  <si>
    <t>Költségvetés főösszesítő</t>
  </si>
  <si>
    <t>Megnevezés</t>
  </si>
  <si>
    <t>Anyagköltség</t>
  </si>
  <si>
    <t>Díjköltség</t>
  </si>
  <si>
    <t>1. Építmény közvetlen költségei</t>
  </si>
  <si>
    <t>2.1 ÁFA vetítési alap</t>
  </si>
  <si>
    <t>2.2 ÁFA</t>
  </si>
  <si>
    <t>3.  A munka ára</t>
  </si>
  <si>
    <t>Aláírás</t>
  </si>
</sst>
</file>

<file path=xl/styles.xml><?xml version="1.0" encoding="utf-8"?>
<styleSheet xmlns="http://schemas.openxmlformats.org/spreadsheetml/2006/main">
  <numFmts count="1">
    <numFmt numFmtId="165" formatCode="0.E+00"/>
  </numFmts>
  <fonts count="8">
    <font>
      <sz val="11"/>
      <color theme="1"/>
      <name val="Calibri"/>
      <family val="2"/>
      <charset val="238"/>
      <scheme val="minor"/>
    </font>
    <font>
      <sz val="10"/>
      <color indexed="8"/>
      <name val="Times New Roman CE"/>
      <charset val="238"/>
    </font>
    <font>
      <vertAlign val="superscript"/>
      <sz val="10"/>
      <color indexed="8"/>
      <name val="Times New Roman CE"/>
      <charset val="238"/>
    </font>
    <font>
      <vertAlign val="subscript"/>
      <sz val="10"/>
      <color indexed="8"/>
      <name val="Times New Roman CE"/>
      <charset val="238"/>
    </font>
    <font>
      <sz val="10"/>
      <color theme="1"/>
      <name val="Times New Roman CE"/>
      <charset val="238"/>
    </font>
    <font>
      <b/>
      <sz val="10"/>
      <color theme="1"/>
      <name val="Times New Roman CE"/>
      <charset val="238"/>
    </font>
    <font>
      <sz val="12"/>
      <color theme="1"/>
      <name val="Times New Roman"/>
      <family val="1"/>
      <charset val="238"/>
    </font>
    <font>
      <b/>
      <sz val="12"/>
      <color theme="1"/>
      <name val="Times New Roman"/>
      <family val="1"/>
      <charset val="238"/>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29">
    <xf numFmtId="0" fontId="0" fillId="0" borderId="0" xfId="0"/>
    <xf numFmtId="0" fontId="4" fillId="0" borderId="0" xfId="0" applyFont="1" applyAlignment="1">
      <alignment vertical="top" wrapText="1"/>
    </xf>
    <xf numFmtId="49" fontId="4" fillId="0" borderId="0" xfId="0" applyNumberFormat="1" applyFont="1" applyAlignment="1">
      <alignment vertical="top" wrapText="1"/>
    </xf>
    <xf numFmtId="0" fontId="5" fillId="0" borderId="1" xfId="0" applyFont="1" applyBorder="1" applyAlignment="1">
      <alignment vertical="top" wrapText="1"/>
    </xf>
    <xf numFmtId="0" fontId="5" fillId="0" borderId="0" xfId="0" applyFont="1" applyAlignment="1">
      <alignment vertical="top" wrapText="1"/>
    </xf>
    <xf numFmtId="0" fontId="5" fillId="0" borderId="1" xfId="0" applyFont="1" applyBorder="1" applyAlignment="1">
      <alignment horizontal="right" vertical="top" wrapText="1"/>
    </xf>
    <xf numFmtId="0" fontId="4" fillId="0" borderId="0" xfId="0" applyFont="1" applyAlignment="1">
      <alignment horizontal="right" vertical="top" wrapText="1"/>
    </xf>
    <xf numFmtId="0" fontId="5" fillId="0" borderId="1" xfId="0" applyFont="1" applyBorder="1" applyAlignment="1">
      <alignment horizontal="left" vertical="top" wrapText="1"/>
    </xf>
    <xf numFmtId="0" fontId="4" fillId="0" borderId="0" xfId="0" applyFont="1" applyAlignment="1">
      <alignment horizontal="left" vertical="top" wrapText="1"/>
    </xf>
    <xf numFmtId="0" fontId="5" fillId="0" borderId="0" xfId="0" applyFont="1" applyBorder="1" applyAlignment="1">
      <alignment vertical="top" wrapText="1"/>
    </xf>
    <xf numFmtId="0" fontId="6" fillId="0" borderId="0" xfId="0" applyFont="1" applyAlignment="1">
      <alignment vertical="top"/>
    </xf>
    <xf numFmtId="0" fontId="6" fillId="0" borderId="0" xfId="0" applyFont="1" applyAlignment="1">
      <alignment vertical="top" wrapText="1"/>
    </xf>
    <xf numFmtId="0" fontId="7" fillId="0" borderId="1" xfId="0" applyFont="1" applyBorder="1" applyAlignment="1">
      <alignment vertical="top" wrapText="1"/>
    </xf>
    <xf numFmtId="0" fontId="7" fillId="0" borderId="1" xfId="0" applyFont="1" applyBorder="1" applyAlignment="1">
      <alignment horizontal="right" vertical="top" wrapText="1"/>
    </xf>
    <xf numFmtId="0" fontId="7" fillId="0" borderId="0" xfId="0" applyFont="1" applyAlignment="1">
      <alignment vertical="top"/>
    </xf>
    <xf numFmtId="0" fontId="6" fillId="0" borderId="2" xfId="0" applyFont="1" applyBorder="1" applyAlignment="1">
      <alignment vertical="top"/>
    </xf>
    <xf numFmtId="10" fontId="6" fillId="0" borderId="2" xfId="0" applyNumberFormat="1" applyFont="1" applyBorder="1" applyAlignment="1">
      <alignment vertical="top"/>
    </xf>
    <xf numFmtId="0" fontId="6" fillId="0" borderId="0" xfId="0" applyFont="1" applyAlignment="1">
      <alignment horizontal="left" vertical="top"/>
    </xf>
    <xf numFmtId="0" fontId="6" fillId="0" borderId="2" xfId="0" applyFont="1" applyBorder="1" applyAlignment="1">
      <alignment horizontal="right" vertical="top"/>
    </xf>
    <xf numFmtId="0" fontId="6" fillId="0" borderId="0" xfId="0" applyFont="1" applyAlignment="1">
      <alignment vertical="top"/>
    </xf>
    <xf numFmtId="0" fontId="0" fillId="0" borderId="0" xfId="0" applyAlignment="1">
      <alignment vertical="top"/>
    </xf>
    <xf numFmtId="0" fontId="6" fillId="0" borderId="0" xfId="0" applyFont="1" applyAlignment="1">
      <alignment horizontal="center" vertical="top"/>
    </xf>
    <xf numFmtId="0" fontId="0" fillId="0" borderId="0" xfId="0" applyAlignment="1">
      <alignment horizontal="center" vertical="top"/>
    </xf>
    <xf numFmtId="0" fontId="6" fillId="0" borderId="3" xfId="0" applyFont="1" applyBorder="1" applyAlignment="1">
      <alignment horizontal="center" vertical="top"/>
    </xf>
    <xf numFmtId="0" fontId="6" fillId="0" borderId="2" xfId="0" applyFont="1" applyBorder="1" applyAlignment="1">
      <alignment horizontal="center" vertical="top"/>
    </xf>
    <xf numFmtId="0" fontId="6" fillId="0" borderId="1" xfId="0" applyFont="1" applyBorder="1" applyAlignment="1">
      <alignment horizontal="center" vertical="top"/>
    </xf>
    <xf numFmtId="0" fontId="7" fillId="0" borderId="0" xfId="0" applyFont="1" applyAlignment="1">
      <alignment vertical="top"/>
    </xf>
    <xf numFmtId="11" fontId="4" fillId="0" borderId="0" xfId="0" applyNumberFormat="1" applyFont="1" applyAlignment="1">
      <alignment vertical="top" wrapText="1"/>
    </xf>
    <xf numFmtId="165" fontId="4" fillId="0" borderId="0" xfId="0" applyNumberFormat="1" applyFont="1" applyAlignment="1">
      <alignment vertical="top" wrapText="1"/>
    </xf>
  </cellXfs>
  <cellStyles count="1">
    <cellStyle name="Normá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dimension ref="A1:D35"/>
  <sheetViews>
    <sheetView topLeftCell="A19" workbookViewId="0">
      <selection sqref="A1:D1"/>
    </sheetView>
  </sheetViews>
  <sheetFormatPr defaultColWidth="8.85546875" defaultRowHeight="15.75"/>
  <cols>
    <col min="1" max="1" width="36.42578125" style="10" customWidth="1"/>
    <col min="2" max="2" width="10.7109375" style="10" customWidth="1"/>
    <col min="3" max="4" width="15.7109375" style="10" customWidth="1"/>
    <col min="5" max="16384" width="8.85546875" style="10"/>
  </cols>
  <sheetData>
    <row r="1" spans="1:4" s="14" customFormat="1">
      <c r="A1" s="26" t="s">
        <v>415</v>
      </c>
      <c r="B1" s="20"/>
      <c r="C1" s="20"/>
      <c r="D1" s="20"/>
    </row>
    <row r="2" spans="1:4" s="14" customFormat="1">
      <c r="A2" s="26"/>
      <c r="B2" s="20"/>
      <c r="C2" s="20"/>
      <c r="D2" s="20"/>
    </row>
    <row r="3" spans="1:4" s="14" customFormat="1">
      <c r="A3" s="26"/>
      <c r="B3" s="20"/>
      <c r="C3" s="20"/>
      <c r="D3" s="20"/>
    </row>
    <row r="4" spans="1:4">
      <c r="A4" s="19"/>
      <c r="B4" s="20"/>
      <c r="C4" s="20"/>
      <c r="D4" s="20"/>
    </row>
    <row r="5" spans="1:4">
      <c r="A5" s="19"/>
      <c r="B5" s="20"/>
      <c r="C5" s="20"/>
      <c r="D5" s="20"/>
    </row>
    <row r="6" spans="1:4">
      <c r="A6" s="19"/>
      <c r="B6" s="20"/>
      <c r="C6" s="20"/>
      <c r="D6" s="20"/>
    </row>
    <row r="7" spans="1:4">
      <c r="A7" s="19"/>
      <c r="B7" s="20"/>
      <c r="C7" s="20"/>
      <c r="D7" s="20"/>
    </row>
    <row r="9" spans="1:4">
      <c r="A9" s="10" t="s">
        <v>416</v>
      </c>
      <c r="C9" s="10" t="s">
        <v>417</v>
      </c>
    </row>
    <row r="10" spans="1:4">
      <c r="A10" s="10" t="s">
        <v>417</v>
      </c>
      <c r="C10" s="10" t="s">
        <v>417</v>
      </c>
    </row>
    <row r="11" spans="1:4">
      <c r="A11" s="10" t="s">
        <v>418</v>
      </c>
      <c r="C11" s="10" t="s">
        <v>419</v>
      </c>
    </row>
    <row r="12" spans="1:4">
      <c r="A12" s="10" t="s">
        <v>417</v>
      </c>
      <c r="C12" s="10" t="s">
        <v>420</v>
      </c>
    </row>
    <row r="13" spans="1:4">
      <c r="A13" s="10" t="s">
        <v>417</v>
      </c>
      <c r="C13" s="10" t="s">
        <v>417</v>
      </c>
    </row>
    <row r="14" spans="1:4">
      <c r="A14" s="10" t="s">
        <v>417</v>
      </c>
      <c r="C14" s="10" t="s">
        <v>417</v>
      </c>
    </row>
    <row r="15" spans="1:4">
      <c r="A15" s="10" t="s">
        <v>421</v>
      </c>
      <c r="C15" s="10" t="s">
        <v>422</v>
      </c>
    </row>
    <row r="16" spans="1:4">
      <c r="A16" s="10" t="s">
        <v>423</v>
      </c>
    </row>
    <row r="17" spans="1:4">
      <c r="A17" s="10" t="s">
        <v>424</v>
      </c>
    </row>
    <row r="18" spans="1:4">
      <c r="A18" s="10" t="s">
        <v>424</v>
      </c>
    </row>
    <row r="19" spans="1:4">
      <c r="A19" s="10" t="s">
        <v>425</v>
      </c>
    </row>
    <row r="20" spans="1:4">
      <c r="A20" s="10" t="s">
        <v>424</v>
      </c>
    </row>
    <row r="22" spans="1:4">
      <c r="A22" s="21" t="s">
        <v>426</v>
      </c>
      <c r="B22" s="22"/>
      <c r="C22" s="22"/>
      <c r="D22" s="22"/>
    </row>
    <row r="23" spans="1:4">
      <c r="A23" s="15" t="s">
        <v>427</v>
      </c>
      <c r="B23" s="15"/>
      <c r="C23" s="18" t="s">
        <v>428</v>
      </c>
      <c r="D23" s="18" t="s">
        <v>429</v>
      </c>
    </row>
    <row r="24" spans="1:4">
      <c r="A24" s="15" t="s">
        <v>430</v>
      </c>
      <c r="B24" s="15"/>
      <c r="C24" s="15">
        <f>ROUND(SUM(Összesítő!B2:B20),0)</f>
        <v>0</v>
      </c>
      <c r="D24" s="15">
        <f>ROUND(SUM(Összesítő!C2:C20),0)</f>
        <v>0</v>
      </c>
    </row>
    <row r="25" spans="1:4">
      <c r="A25" s="10" t="s">
        <v>431</v>
      </c>
      <c r="C25" s="23">
        <f>ROUND(C24+D24,0)</f>
        <v>0</v>
      </c>
      <c r="D25" s="23"/>
    </row>
    <row r="26" spans="1:4">
      <c r="A26" s="15" t="s">
        <v>432</v>
      </c>
      <c r="B26" s="16">
        <v>0.27</v>
      </c>
      <c r="C26" s="24">
        <f>ROUND(C25*B26,0)</f>
        <v>0</v>
      </c>
      <c r="D26" s="24"/>
    </row>
    <row r="27" spans="1:4">
      <c r="A27" s="15" t="s">
        <v>433</v>
      </c>
      <c r="B27" s="15"/>
      <c r="C27" s="25">
        <f>ROUND(C25+C26,0)</f>
        <v>0</v>
      </c>
      <c r="D27" s="25"/>
    </row>
    <row r="31" spans="1:4">
      <c r="B31" s="23" t="s">
        <v>434</v>
      </c>
      <c r="C31" s="23"/>
    </row>
    <row r="33" spans="1:1">
      <c r="A33" s="17"/>
    </row>
    <row r="34" spans="1:1">
      <c r="A34" s="17"/>
    </row>
    <row r="35" spans="1:1">
      <c r="A35" s="17"/>
    </row>
  </sheetData>
  <mergeCells count="12">
    <mergeCell ref="B31:C31"/>
    <mergeCell ref="A1:D1"/>
    <mergeCell ref="A2:D2"/>
    <mergeCell ref="A3:D3"/>
    <mergeCell ref="A4:D4"/>
    <mergeCell ref="A5:D5"/>
    <mergeCell ref="A6:D6"/>
    <mergeCell ref="A7:D7"/>
    <mergeCell ref="A22:D22"/>
    <mergeCell ref="C25:D25"/>
    <mergeCell ref="C26:D26"/>
    <mergeCell ref="C27:D27"/>
  </mergeCells>
  <pageMargins left="1" right="1" top="1" bottom="1" header="0.41666666666666669" footer="0.41666666666666669"/>
  <pageSetup paperSize="9" orientation="portrait" useFirstPageNumber="1" r:id="rId1"/>
</worksheet>
</file>

<file path=xl/worksheets/sheet2.xml><?xml version="1.0" encoding="utf-8"?>
<worksheet xmlns="http://schemas.openxmlformats.org/spreadsheetml/2006/main" xmlns:r="http://schemas.openxmlformats.org/officeDocument/2006/relationships">
  <dimension ref="A1:C21"/>
  <sheetViews>
    <sheetView workbookViewId="0">
      <selection activeCell="B3" sqref="B3"/>
    </sheetView>
  </sheetViews>
  <sheetFormatPr defaultColWidth="8.85546875" defaultRowHeight="15.75"/>
  <cols>
    <col min="1" max="1" width="36.42578125" style="11" customWidth="1"/>
    <col min="2" max="3" width="20.7109375" style="11" customWidth="1"/>
    <col min="4" max="16384" width="8.85546875" style="11"/>
  </cols>
  <sheetData>
    <row r="1" spans="1:3" s="12" customFormat="1">
      <c r="A1" s="12" t="s">
        <v>0</v>
      </c>
      <c r="B1" s="13" t="s">
        <v>1</v>
      </c>
      <c r="C1" s="13" t="s">
        <v>2</v>
      </c>
    </row>
    <row r="2" spans="1:3">
      <c r="A2" s="11" t="s">
        <v>16</v>
      </c>
      <c r="B2" s="11">
        <f>'Zsaluzás és állványozás'!H4</f>
        <v>0</v>
      </c>
      <c r="C2" s="11">
        <f>'Zsaluzás és állványozás'!I4</f>
        <v>0</v>
      </c>
    </row>
    <row r="3" spans="1:3">
      <c r="A3" s="11" t="s">
        <v>22</v>
      </c>
      <c r="B3" s="11">
        <f>'Irtás, föld- és sziklamunka'!H6</f>
        <v>0</v>
      </c>
      <c r="C3" s="11">
        <f>'Irtás, föld- és sziklamunka'!I6</f>
        <v>0</v>
      </c>
    </row>
    <row r="4" spans="1:3">
      <c r="A4" s="11" t="s">
        <v>41</v>
      </c>
      <c r="B4" s="11">
        <f>'Falazás és egyéb kőművesmunka'!H18</f>
        <v>0</v>
      </c>
      <c r="C4" s="11">
        <f>'Falazás és egyéb kőművesmunka'!I18</f>
        <v>0</v>
      </c>
    </row>
    <row r="5" spans="1:3">
      <c r="A5" s="11" t="s">
        <v>48</v>
      </c>
      <c r="B5" s="11">
        <f>Ácsmunka!H8</f>
        <v>0</v>
      </c>
      <c r="C5" s="11">
        <f>Ácsmunka!I8</f>
        <v>0</v>
      </c>
    </row>
    <row r="6" spans="1:3">
      <c r="A6" s="11" t="s">
        <v>71</v>
      </c>
      <c r="B6" s="11">
        <f>'Vakolás és rabicolás'!H24</f>
        <v>0</v>
      </c>
      <c r="C6" s="11">
        <f>'Vakolás és rabicolás'!I24</f>
        <v>0</v>
      </c>
    </row>
    <row r="7" spans="1:3">
      <c r="A7" s="11" t="s">
        <v>74</v>
      </c>
      <c r="B7" s="11">
        <f>'Égéstermék-elvezető rendszerek'!H4</f>
        <v>0</v>
      </c>
      <c r="C7" s="11">
        <f>'Égéstermék-elvezető rendszerek'!I4</f>
        <v>0</v>
      </c>
    </row>
    <row r="8" spans="1:3">
      <c r="A8" s="11" t="s">
        <v>77</v>
      </c>
      <c r="B8" s="11">
        <f>Szárazépítés!H4</f>
        <v>0</v>
      </c>
      <c r="C8" s="11">
        <f>Szárazépítés!I4</f>
        <v>0</v>
      </c>
    </row>
    <row r="9" spans="1:3">
      <c r="A9" s="11" t="s">
        <v>84</v>
      </c>
      <c r="B9" s="11">
        <f>Tetőfedés!H8</f>
        <v>0</v>
      </c>
      <c r="C9" s="11">
        <f>Tetőfedés!I8</f>
        <v>0</v>
      </c>
    </row>
    <row r="10" spans="1:3" ht="31.5">
      <c r="A10" s="11" t="s">
        <v>117</v>
      </c>
      <c r="B10" s="11">
        <f>'Hideg- és melegburkolatok készí'!H34</f>
        <v>0</v>
      </c>
      <c r="C10" s="11">
        <f>'Hideg- és melegburkolatok készí'!I34</f>
        <v>0</v>
      </c>
    </row>
    <row r="11" spans="1:3">
      <c r="A11" s="11" t="s">
        <v>130</v>
      </c>
      <c r="B11" s="11">
        <f>Bádogozás!H14</f>
        <v>0</v>
      </c>
      <c r="C11" s="11">
        <f>Bádogozás!I14</f>
        <v>0</v>
      </c>
    </row>
    <row r="12" spans="1:3">
      <c r="A12" s="11" t="s">
        <v>166</v>
      </c>
      <c r="B12" s="11">
        <f>'Fa- és műanyag szerkezet elhely'!H36</f>
        <v>0</v>
      </c>
      <c r="C12" s="11">
        <f>'Fa- és műanyag szerkezet elhely'!I36</f>
        <v>0</v>
      </c>
    </row>
    <row r="13" spans="1:3" ht="31.5">
      <c r="A13" s="11" t="s">
        <v>173</v>
      </c>
      <c r="B13" s="11">
        <f>'Fém nyílászáró és épületlakatos'!H8</f>
        <v>0</v>
      </c>
      <c r="C13" s="11">
        <f>'Fém nyílászáró és épületlakatos'!I8</f>
        <v>0</v>
      </c>
    </row>
    <row r="14" spans="1:3">
      <c r="A14" s="11" t="s">
        <v>192</v>
      </c>
      <c r="B14" s="11">
        <f>Felületképzés!H20</f>
        <v>0</v>
      </c>
      <c r="C14" s="11">
        <f>Felületképzés!I20</f>
        <v>0</v>
      </c>
    </row>
    <row r="15" spans="1:3">
      <c r="A15" s="11" t="s">
        <v>215</v>
      </c>
      <c r="B15" s="11">
        <f>Szigetelés!H24</f>
        <v>0</v>
      </c>
      <c r="C15" s="11">
        <f>Szigetelés!I24</f>
        <v>0</v>
      </c>
    </row>
    <row r="16" spans="1:3">
      <c r="A16" s="11" t="s">
        <v>218</v>
      </c>
      <c r="B16" s="11">
        <f>'Útpályatartozékok készítése'!H4</f>
        <v>0</v>
      </c>
      <c r="C16" s="11">
        <f>'Útpályatartozékok készítése'!I4</f>
        <v>0</v>
      </c>
    </row>
    <row r="17" spans="1:3" ht="31.5">
      <c r="A17" s="11" t="s">
        <v>296</v>
      </c>
      <c r="B17" s="11">
        <f>'Elektromosenergia-ellátás, vill'!H78</f>
        <v>0</v>
      </c>
      <c r="C17" s="11">
        <f>'Elektromosenergia-ellátás, vill'!I78</f>
        <v>0</v>
      </c>
    </row>
    <row r="18" spans="1:3">
      <c r="A18" s="11" t="s">
        <v>311</v>
      </c>
      <c r="B18" s="11">
        <f>'Épületgépészeti csővezeték szer'!H16</f>
        <v>0</v>
      </c>
      <c r="C18" s="11">
        <f>'Épületgépészeti csővezeték szer'!I16</f>
        <v>0</v>
      </c>
    </row>
    <row r="19" spans="1:3" ht="31.5">
      <c r="A19" s="11" t="s">
        <v>410</v>
      </c>
      <c r="B19" s="11">
        <f>'Épületgépészeti szerelvények és'!H100</f>
        <v>0</v>
      </c>
      <c r="C19" s="11">
        <f>'Épületgépészeti szerelvények és'!I100</f>
        <v>0</v>
      </c>
    </row>
    <row r="20" spans="1:3">
      <c r="A20" s="11" t="s">
        <v>413</v>
      </c>
      <c r="B20" s="11">
        <f>Szellőztetőberendezések!H4</f>
        <v>0</v>
      </c>
      <c r="C20" s="11">
        <f>Szellőztetőberendezések!I4</f>
        <v>0</v>
      </c>
    </row>
    <row r="21" spans="1:3" s="12" customFormat="1">
      <c r="A21" s="12" t="s">
        <v>414</v>
      </c>
      <c r="B21" s="12">
        <f>ROUND(SUM(B2:B20),0)</f>
        <v>0</v>
      </c>
      <c r="C21" s="12">
        <f>ROUND(SUM(C2:C20), 0)</f>
        <v>0</v>
      </c>
    </row>
  </sheetData>
  <pageMargins left="1" right="1" top="1" bottom="1" header="0.41666666666666669" footer="0.41666666666666669"/>
  <pageSetup paperSize="9" orientation="portrait" useFirstPageNumber="1" r:id="rId1"/>
  <headerFooter>
    <oddHeader>&amp;C&amp;"Times New Roman,bold"&amp;12Munkanem összesítő</oddHeader>
  </headerFooter>
</worksheet>
</file>

<file path=xl/worksheets/sheet3.xml><?xml version="1.0" encoding="utf-8"?>
<worksheet xmlns="http://schemas.openxmlformats.org/spreadsheetml/2006/main" xmlns:r="http://schemas.openxmlformats.org/officeDocument/2006/relationships">
  <dimension ref="A1:I4"/>
  <sheetViews>
    <sheetView workbookViewId="0">
      <selection activeCell="G3" sqref="G3"/>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41.25">
      <c r="A2" s="8">
        <v>1</v>
      </c>
      <c r="B2" s="1" t="s">
        <v>12</v>
      </c>
      <c r="C2" s="2" t="s">
        <v>15</v>
      </c>
      <c r="D2" s="6">
        <v>3</v>
      </c>
      <c r="E2" s="1" t="s">
        <v>13</v>
      </c>
      <c r="F2" s="6">
        <v>0</v>
      </c>
      <c r="G2" s="6">
        <v>0</v>
      </c>
      <c r="H2" s="6">
        <f>ROUND(D2*F2, 0)</f>
        <v>0</v>
      </c>
      <c r="I2" s="6">
        <f>ROUND(D2*G2, 0)</f>
        <v>0</v>
      </c>
    </row>
    <row r="4" spans="1:9" s="9" customFormat="1">
      <c r="A4" s="7"/>
      <c r="B4" s="3"/>
      <c r="C4" s="3" t="s">
        <v>14</v>
      </c>
      <c r="D4" s="5"/>
      <c r="E4" s="3"/>
      <c r="F4" s="5"/>
      <c r="G4" s="5"/>
      <c r="H4" s="5">
        <f>ROUND(SUM(H2:H3),0)</f>
        <v>0</v>
      </c>
      <c r="I4" s="5">
        <f>ROUND(SUM(I2:I3),0)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Zsaluzás és állványozás</oddHeader>
  </headerFooter>
</worksheet>
</file>

<file path=xl/worksheets/sheet4.xml><?xml version="1.0" encoding="utf-8"?>
<worksheet xmlns="http://schemas.openxmlformats.org/spreadsheetml/2006/main" xmlns:r="http://schemas.openxmlformats.org/officeDocument/2006/relationships">
  <dimension ref="A1:I6"/>
  <sheetViews>
    <sheetView workbookViewId="0">
      <selection activeCell="G5" sqref="G5"/>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41.25">
      <c r="A2" s="8">
        <v>1</v>
      </c>
      <c r="B2" s="1" t="s">
        <v>17</v>
      </c>
      <c r="C2" s="2" t="s">
        <v>21</v>
      </c>
      <c r="D2" s="6">
        <v>5</v>
      </c>
      <c r="E2" s="1" t="s">
        <v>13</v>
      </c>
      <c r="F2" s="6">
        <v>0</v>
      </c>
      <c r="G2" s="6">
        <v>0</v>
      </c>
      <c r="H2" s="6">
        <f>ROUND(D2*F2, 0)</f>
        <v>0</v>
      </c>
      <c r="I2" s="6">
        <f>ROUND(D2*G2, 0)</f>
        <v>0</v>
      </c>
    </row>
    <row r="4" spans="1:9" ht="38.25">
      <c r="A4" s="8">
        <v>2</v>
      </c>
      <c r="B4" s="1" t="s">
        <v>18</v>
      </c>
      <c r="C4" s="2" t="s">
        <v>20</v>
      </c>
      <c r="D4" s="6">
        <v>25</v>
      </c>
      <c r="E4" s="1" t="s">
        <v>19</v>
      </c>
      <c r="F4" s="6">
        <v>0</v>
      </c>
      <c r="G4" s="6">
        <v>0</v>
      </c>
      <c r="H4" s="6">
        <f>ROUND(D4*F4, 0)</f>
        <v>0</v>
      </c>
      <c r="I4" s="6">
        <f>ROUND(D4*G4, 0)</f>
        <v>0</v>
      </c>
    </row>
    <row r="6" spans="1:9" s="9" customFormat="1">
      <c r="A6" s="7"/>
      <c r="B6" s="3"/>
      <c r="C6" s="3" t="s">
        <v>14</v>
      </c>
      <c r="D6" s="5"/>
      <c r="E6" s="3"/>
      <c r="F6" s="5"/>
      <c r="G6" s="5"/>
      <c r="H6" s="5">
        <f>ROUND(SUM(H2:H5),0)</f>
        <v>0</v>
      </c>
      <c r="I6" s="5">
        <f>ROUND(SUM(I2:I5),0)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Irtás, föld- és sziklamunka</oddHeader>
  </headerFooter>
</worksheet>
</file>

<file path=xl/worksheets/sheet5.xml><?xml version="1.0" encoding="utf-8"?>
<worksheet xmlns="http://schemas.openxmlformats.org/spreadsheetml/2006/main" xmlns:r="http://schemas.openxmlformats.org/officeDocument/2006/relationships">
  <dimension ref="A1:I18"/>
  <sheetViews>
    <sheetView topLeftCell="A4" workbookViewId="0">
      <selection activeCell="F16" sqref="F16"/>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63.75">
      <c r="A2" s="8">
        <v>1</v>
      </c>
      <c r="B2" s="1" t="s">
        <v>23</v>
      </c>
      <c r="C2" s="2" t="s">
        <v>25</v>
      </c>
      <c r="D2" s="6">
        <v>29.06</v>
      </c>
      <c r="E2" s="1" t="s">
        <v>24</v>
      </c>
      <c r="F2" s="6">
        <v>0</v>
      </c>
      <c r="G2" s="6">
        <v>0</v>
      </c>
      <c r="H2" s="6">
        <f>ROUND(D2*F2, 0)</f>
        <v>0</v>
      </c>
      <c r="I2" s="6">
        <f>ROUND(D2*G2, 0)</f>
        <v>0</v>
      </c>
    </row>
    <row r="4" spans="1:9" ht="28.5">
      <c r="A4" s="8">
        <v>2</v>
      </c>
      <c r="B4" s="1" t="s">
        <v>26</v>
      </c>
      <c r="C4" s="2" t="s">
        <v>38</v>
      </c>
      <c r="D4" s="6">
        <v>200</v>
      </c>
      <c r="E4" s="1" t="s">
        <v>27</v>
      </c>
      <c r="F4" s="6">
        <v>0</v>
      </c>
      <c r="G4" s="6">
        <v>0</v>
      </c>
      <c r="H4" s="6">
        <f>ROUND(D4*F4, 0)</f>
        <v>0</v>
      </c>
      <c r="I4" s="6">
        <f>ROUND(D4*G4, 0)</f>
        <v>0</v>
      </c>
    </row>
    <row r="6" spans="1:9" ht="28.5">
      <c r="A6" s="8">
        <v>3</v>
      </c>
      <c r="B6" s="1" t="s">
        <v>28</v>
      </c>
      <c r="C6" s="2" t="s">
        <v>39</v>
      </c>
      <c r="D6" s="6">
        <v>15</v>
      </c>
      <c r="E6" s="1" t="s">
        <v>27</v>
      </c>
      <c r="F6" s="6">
        <v>0</v>
      </c>
      <c r="G6" s="6">
        <v>0</v>
      </c>
      <c r="H6" s="6">
        <f>ROUND(D6*F6, 0)</f>
        <v>0</v>
      </c>
      <c r="I6" s="6">
        <f>ROUND(D6*G6, 0)</f>
        <v>0</v>
      </c>
    </row>
    <row r="8" spans="1:9" ht="28.5">
      <c r="A8" s="8">
        <v>4</v>
      </c>
      <c r="B8" s="1" t="s">
        <v>29</v>
      </c>
      <c r="C8" s="2" t="s">
        <v>40</v>
      </c>
      <c r="D8" s="6">
        <v>10</v>
      </c>
      <c r="E8" s="1" t="s">
        <v>27</v>
      </c>
      <c r="F8" s="6">
        <v>0</v>
      </c>
      <c r="G8" s="6">
        <v>0</v>
      </c>
      <c r="H8" s="6">
        <f>ROUND(D8*F8, 0)</f>
        <v>0</v>
      </c>
      <c r="I8" s="6">
        <f>ROUND(D8*G8, 0)</f>
        <v>0</v>
      </c>
    </row>
    <row r="10" spans="1:9" ht="25.5">
      <c r="A10" s="8">
        <v>5</v>
      </c>
      <c r="B10" s="1" t="s">
        <v>30</v>
      </c>
      <c r="C10" s="2" t="s">
        <v>31</v>
      </c>
      <c r="D10" s="6">
        <v>65</v>
      </c>
      <c r="E10" s="1" t="s">
        <v>13</v>
      </c>
      <c r="F10" s="6">
        <v>0</v>
      </c>
      <c r="G10" s="6">
        <v>0</v>
      </c>
      <c r="H10" s="6">
        <f>ROUND(D10*F10, 0)</f>
        <v>0</v>
      </c>
      <c r="I10" s="6">
        <f>ROUND(D10*G10, 0)</f>
        <v>0</v>
      </c>
    </row>
    <row r="12" spans="1:9" ht="25.5">
      <c r="A12" s="8">
        <v>6</v>
      </c>
      <c r="B12" s="1" t="s">
        <v>32</v>
      </c>
      <c r="C12" s="2" t="s">
        <v>33</v>
      </c>
      <c r="D12" s="6">
        <v>2</v>
      </c>
      <c r="E12" s="1" t="s">
        <v>13</v>
      </c>
      <c r="F12" s="6">
        <v>0</v>
      </c>
      <c r="G12" s="6">
        <v>0</v>
      </c>
      <c r="H12" s="6">
        <f>ROUND(D12*F12, 0)</f>
        <v>0</v>
      </c>
      <c r="I12" s="6">
        <f>ROUND(D12*G12, 0)</f>
        <v>0</v>
      </c>
    </row>
    <row r="14" spans="1:9" ht="25.5">
      <c r="A14" s="8">
        <v>7</v>
      </c>
      <c r="B14" s="1" t="s">
        <v>34</v>
      </c>
      <c r="C14" s="2" t="s">
        <v>35</v>
      </c>
      <c r="D14" s="6">
        <v>1</v>
      </c>
      <c r="E14" s="1" t="s">
        <v>13</v>
      </c>
      <c r="F14" s="6">
        <v>0</v>
      </c>
      <c r="G14" s="6">
        <v>0</v>
      </c>
      <c r="H14" s="6">
        <f>ROUND(D14*F14, 0)</f>
        <v>0</v>
      </c>
      <c r="I14" s="6">
        <f>ROUND(D14*G14, 0)</f>
        <v>0</v>
      </c>
    </row>
    <row r="16" spans="1:9" ht="102">
      <c r="A16" s="8">
        <v>8</v>
      </c>
      <c r="B16" s="1" t="s">
        <v>36</v>
      </c>
      <c r="C16" s="28" t="s">
        <v>37</v>
      </c>
      <c r="D16" s="6">
        <v>0.15</v>
      </c>
      <c r="E16" s="1" t="s">
        <v>19</v>
      </c>
      <c r="F16" s="6">
        <v>0</v>
      </c>
      <c r="G16" s="6">
        <v>0</v>
      </c>
      <c r="H16" s="6">
        <f>ROUND(D16*F16, 0)</f>
        <v>0</v>
      </c>
      <c r="I16" s="6">
        <f>ROUND(D16*G16, 0)</f>
        <v>0</v>
      </c>
    </row>
    <row r="18" spans="1:9" s="9" customFormat="1">
      <c r="A18" s="7"/>
      <c r="B18" s="3"/>
      <c r="C18" s="3" t="s">
        <v>14</v>
      </c>
      <c r="D18" s="5"/>
      <c r="E18" s="3"/>
      <c r="F18" s="5"/>
      <c r="G18" s="5"/>
      <c r="H18" s="5">
        <f>ROUND(SUM(H2:H17),0)</f>
        <v>0</v>
      </c>
      <c r="I18" s="5">
        <f>ROUND(SUM(I2:I17),0)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Falazás és egyéb kőművesmunka</oddHeader>
  </headerFooter>
</worksheet>
</file>

<file path=xl/worksheets/sheet6.xml><?xml version="1.0" encoding="utf-8"?>
<worksheet xmlns="http://schemas.openxmlformats.org/spreadsheetml/2006/main" xmlns:r="http://schemas.openxmlformats.org/officeDocument/2006/relationships">
  <dimension ref="A1:I8"/>
  <sheetViews>
    <sheetView workbookViewId="0">
      <selection activeCell="G7" sqref="G7"/>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c r="A2" s="8">
        <v>1</v>
      </c>
      <c r="B2" s="1" t="s">
        <v>42</v>
      </c>
      <c r="C2" s="2" t="s">
        <v>43</v>
      </c>
      <c r="D2" s="6">
        <v>30.58</v>
      </c>
      <c r="E2" s="1" t="s">
        <v>24</v>
      </c>
      <c r="F2" s="6">
        <v>0</v>
      </c>
      <c r="G2" s="6">
        <v>0</v>
      </c>
      <c r="H2" s="6">
        <f>ROUND(D2*F2, 0)</f>
        <v>0</v>
      </c>
      <c r="I2" s="6">
        <f>ROUND(D2*G2, 0)</f>
        <v>0</v>
      </c>
    </row>
    <row r="4" spans="1:9" ht="25.5">
      <c r="A4" s="8">
        <v>2</v>
      </c>
      <c r="B4" s="1" t="s">
        <v>44</v>
      </c>
      <c r="C4" s="2" t="s">
        <v>45</v>
      </c>
      <c r="D4" s="6">
        <v>19.77</v>
      </c>
      <c r="E4" s="1" t="s">
        <v>24</v>
      </c>
      <c r="F4" s="6">
        <v>0</v>
      </c>
      <c r="G4" s="6">
        <v>0</v>
      </c>
      <c r="H4" s="6">
        <f>ROUND(D4*F4, 0)</f>
        <v>0</v>
      </c>
      <c r="I4" s="6">
        <f>ROUND(D4*G4, 0)</f>
        <v>0</v>
      </c>
    </row>
    <row r="6" spans="1:9" ht="25.5">
      <c r="A6" s="8">
        <v>3</v>
      </c>
      <c r="B6" s="1" t="s">
        <v>46</v>
      </c>
      <c r="C6" s="2" t="s">
        <v>47</v>
      </c>
      <c r="D6" s="6">
        <v>150</v>
      </c>
      <c r="E6" s="1" t="s">
        <v>27</v>
      </c>
      <c r="F6" s="6">
        <v>0</v>
      </c>
      <c r="G6" s="6">
        <v>0</v>
      </c>
      <c r="H6" s="6">
        <f>ROUND(D6*F6, 0)</f>
        <v>0</v>
      </c>
      <c r="I6" s="6">
        <f>ROUND(D6*G6, 0)</f>
        <v>0</v>
      </c>
    </row>
    <row r="8" spans="1:9" s="9" customFormat="1">
      <c r="A8" s="7"/>
      <c r="B8" s="3"/>
      <c r="C8" s="3" t="s">
        <v>14</v>
      </c>
      <c r="D8" s="5"/>
      <c r="E8" s="3"/>
      <c r="F8" s="5"/>
      <c r="G8" s="5"/>
      <c r="H8" s="5">
        <f>ROUND(SUM(H2:H7),0)</f>
        <v>0</v>
      </c>
      <c r="I8" s="5">
        <f>ROUND(SUM(I2:I7),0)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Ácsmunka</oddHeader>
  </headerFooter>
</worksheet>
</file>

<file path=xl/worksheets/sheet7.xml><?xml version="1.0" encoding="utf-8"?>
<worksheet xmlns="http://schemas.openxmlformats.org/spreadsheetml/2006/main" xmlns:r="http://schemas.openxmlformats.org/officeDocument/2006/relationships">
  <dimension ref="A1:I24"/>
  <sheetViews>
    <sheetView topLeftCell="A16" workbookViewId="0">
      <selection activeCell="C6" sqref="C6"/>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51">
      <c r="A2" s="8">
        <v>1</v>
      </c>
      <c r="B2" s="1" t="s">
        <v>49</v>
      </c>
      <c r="C2" s="2" t="s">
        <v>50</v>
      </c>
      <c r="D2" s="6">
        <v>177.64</v>
      </c>
      <c r="E2" s="1" t="s">
        <v>24</v>
      </c>
      <c r="F2" s="6">
        <v>0</v>
      </c>
      <c r="G2" s="6">
        <v>0</v>
      </c>
      <c r="H2" s="6">
        <f>ROUND(D2*F2, 0)</f>
        <v>0</v>
      </c>
      <c r="I2" s="6">
        <f>ROUND(D2*G2, 0)</f>
        <v>0</v>
      </c>
    </row>
    <row r="4" spans="1:9" ht="38.25">
      <c r="A4" s="8">
        <v>2</v>
      </c>
      <c r="B4" s="1" t="s">
        <v>51</v>
      </c>
      <c r="C4" s="2" t="s">
        <v>52</v>
      </c>
      <c r="D4" s="6">
        <v>20.84</v>
      </c>
      <c r="E4" s="1" t="s">
        <v>24</v>
      </c>
      <c r="F4" s="6">
        <v>0</v>
      </c>
      <c r="G4" s="6">
        <v>0</v>
      </c>
      <c r="H4" s="6">
        <f>ROUND(D4*F4, 0)</f>
        <v>0</v>
      </c>
      <c r="I4" s="6">
        <f>ROUND(D4*G4, 0)</f>
        <v>0</v>
      </c>
    </row>
    <row r="6" spans="1:9" ht="89.25">
      <c r="A6" s="8">
        <v>3</v>
      </c>
      <c r="B6" s="1" t="s">
        <v>53</v>
      </c>
      <c r="C6" s="28" t="s">
        <v>54</v>
      </c>
      <c r="D6" s="6">
        <v>177.64</v>
      </c>
      <c r="E6" s="1" t="s">
        <v>24</v>
      </c>
      <c r="F6" s="6">
        <v>0</v>
      </c>
      <c r="G6" s="6">
        <v>0</v>
      </c>
      <c r="H6" s="6">
        <f>ROUND(D6*F6, 0)</f>
        <v>0</v>
      </c>
      <c r="I6" s="6">
        <f>ROUND(D6*G6, 0)</f>
        <v>0</v>
      </c>
    </row>
    <row r="8" spans="1:9" ht="76.5">
      <c r="A8" s="8">
        <v>4</v>
      </c>
      <c r="B8" s="1" t="s">
        <v>55</v>
      </c>
      <c r="C8" s="2" t="s">
        <v>56</v>
      </c>
      <c r="D8" s="6">
        <v>20.84</v>
      </c>
      <c r="E8" s="1" t="s">
        <v>24</v>
      </c>
      <c r="F8" s="6">
        <v>0</v>
      </c>
      <c r="G8" s="6">
        <v>0</v>
      </c>
      <c r="H8" s="6">
        <f>ROUND(D8*F8, 0)</f>
        <v>0</v>
      </c>
      <c r="I8" s="6">
        <f>ROUND(D8*G8, 0)</f>
        <v>0</v>
      </c>
    </row>
    <row r="10" spans="1:9" ht="76.5">
      <c r="A10" s="8">
        <v>5</v>
      </c>
      <c r="B10" s="1" t="s">
        <v>57</v>
      </c>
      <c r="C10" s="2" t="s">
        <v>58</v>
      </c>
      <c r="D10" s="6">
        <v>198.48</v>
      </c>
      <c r="E10" s="1" t="s">
        <v>24</v>
      </c>
      <c r="F10" s="6">
        <v>0</v>
      </c>
      <c r="G10" s="6">
        <v>0</v>
      </c>
      <c r="H10" s="6">
        <f>ROUND(D10*F10, 0)</f>
        <v>0</v>
      </c>
      <c r="I10" s="6">
        <f>ROUND(D10*G10, 0)</f>
        <v>0</v>
      </c>
    </row>
    <row r="12" spans="1:9" ht="63.75">
      <c r="A12" s="8">
        <v>6</v>
      </c>
      <c r="B12" s="1" t="s">
        <v>59</v>
      </c>
      <c r="C12" s="2" t="s">
        <v>60</v>
      </c>
      <c r="D12" s="6">
        <v>198.48</v>
      </c>
      <c r="E12" s="1" t="s">
        <v>24</v>
      </c>
      <c r="F12" s="6">
        <v>0</v>
      </c>
      <c r="G12" s="6">
        <v>0</v>
      </c>
      <c r="H12" s="6">
        <f>ROUND(D12*F12, 0)</f>
        <v>0</v>
      </c>
      <c r="I12" s="6">
        <f>ROUND(D12*G12, 0)</f>
        <v>0</v>
      </c>
    </row>
    <row r="14" spans="1:9" ht="102">
      <c r="A14" s="8">
        <v>7</v>
      </c>
      <c r="B14" s="1" t="s">
        <v>61</v>
      </c>
      <c r="C14" s="28" t="s">
        <v>62</v>
      </c>
      <c r="D14" s="6">
        <v>91.28</v>
      </c>
      <c r="E14" s="1" t="s">
        <v>27</v>
      </c>
      <c r="F14" s="6">
        <v>0</v>
      </c>
      <c r="G14" s="6">
        <v>0</v>
      </c>
      <c r="H14" s="6">
        <f>ROUND(D14*F14, 0)</f>
        <v>0</v>
      </c>
      <c r="I14" s="6">
        <f>ROUND(D14*G14, 0)</f>
        <v>0</v>
      </c>
    </row>
    <row r="16" spans="1:9" ht="102">
      <c r="A16" s="8">
        <v>8</v>
      </c>
      <c r="B16" s="1" t="s">
        <v>63</v>
      </c>
      <c r="C16" s="28" t="s">
        <v>64</v>
      </c>
      <c r="D16" s="6">
        <v>57.51</v>
      </c>
      <c r="E16" s="1" t="s">
        <v>27</v>
      </c>
      <c r="F16" s="6">
        <v>0</v>
      </c>
      <c r="G16" s="6">
        <v>0</v>
      </c>
      <c r="H16" s="6">
        <f>ROUND(D16*F16, 0)</f>
        <v>0</v>
      </c>
      <c r="I16" s="6">
        <f>ROUND(D16*G16, 0)</f>
        <v>0</v>
      </c>
    </row>
    <row r="18" spans="1:9" ht="63.75">
      <c r="A18" s="8">
        <v>9</v>
      </c>
      <c r="B18" s="1" t="s">
        <v>65</v>
      </c>
      <c r="C18" s="2" t="s">
        <v>66</v>
      </c>
      <c r="D18" s="6">
        <v>150</v>
      </c>
      <c r="E18" s="1" t="s">
        <v>24</v>
      </c>
      <c r="F18" s="6">
        <v>0</v>
      </c>
      <c r="G18" s="6">
        <v>0</v>
      </c>
      <c r="H18" s="6">
        <f>ROUND(D18*F18, 0)</f>
        <v>0</v>
      </c>
      <c r="I18" s="6">
        <f>ROUND(D18*G18, 0)</f>
        <v>0</v>
      </c>
    </row>
    <row r="20" spans="1:9" ht="25.5">
      <c r="A20" s="8">
        <v>10</v>
      </c>
      <c r="B20" s="1" t="s">
        <v>67</v>
      </c>
      <c r="C20" s="2" t="s">
        <v>68</v>
      </c>
      <c r="D20" s="6">
        <v>92.39</v>
      </c>
      <c r="E20" s="1" t="s">
        <v>27</v>
      </c>
      <c r="F20" s="6">
        <v>0</v>
      </c>
      <c r="G20" s="6">
        <v>0</v>
      </c>
      <c r="H20" s="6">
        <f>ROUND(D20*F20, 0)</f>
        <v>0</v>
      </c>
      <c r="I20" s="6">
        <f>ROUND(D20*G20, 0)</f>
        <v>0</v>
      </c>
    </row>
    <row r="22" spans="1:9" ht="25.5">
      <c r="A22" s="8">
        <v>11</v>
      </c>
      <c r="B22" s="1" t="s">
        <v>69</v>
      </c>
      <c r="C22" s="2" t="s">
        <v>70</v>
      </c>
      <c r="D22" s="6">
        <v>13.66</v>
      </c>
      <c r="E22" s="1" t="s">
        <v>27</v>
      </c>
      <c r="F22" s="6">
        <v>0</v>
      </c>
      <c r="G22" s="6">
        <v>0</v>
      </c>
      <c r="H22" s="6">
        <f>ROUND(D22*F22, 0)</f>
        <v>0</v>
      </c>
      <c r="I22" s="6">
        <f>ROUND(D22*G22, 0)</f>
        <v>0</v>
      </c>
    </row>
    <row r="24" spans="1:9" s="9" customFormat="1">
      <c r="A24" s="7"/>
      <c r="B24" s="3"/>
      <c r="C24" s="3" t="s">
        <v>14</v>
      </c>
      <c r="D24" s="5"/>
      <c r="E24" s="3"/>
      <c r="F24" s="5"/>
      <c r="G24" s="5"/>
      <c r="H24" s="5">
        <f>ROUND(SUM(H2:H23),0)</f>
        <v>0</v>
      </c>
      <c r="I24" s="5">
        <f>ROUND(SUM(I2:I23),0)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Vakolás és rabicolás</oddHeader>
  </headerFooter>
</worksheet>
</file>

<file path=xl/worksheets/sheet8.xml><?xml version="1.0" encoding="utf-8"?>
<worksheet xmlns="http://schemas.openxmlformats.org/spreadsheetml/2006/main" xmlns:r="http://schemas.openxmlformats.org/officeDocument/2006/relationships">
  <dimension ref="A1:I4"/>
  <sheetViews>
    <sheetView workbookViewId="0">
      <selection activeCell="G3" sqref="G3"/>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38.25">
      <c r="A2" s="8">
        <v>1</v>
      </c>
      <c r="B2" s="1" t="s">
        <v>72</v>
      </c>
      <c r="C2" s="2" t="s">
        <v>73</v>
      </c>
      <c r="D2" s="6">
        <v>3</v>
      </c>
      <c r="E2" s="1" t="s">
        <v>13</v>
      </c>
      <c r="F2" s="6">
        <v>0</v>
      </c>
      <c r="G2" s="6">
        <v>0</v>
      </c>
      <c r="H2" s="6">
        <f>ROUND(D2*F2, 0)</f>
        <v>0</v>
      </c>
      <c r="I2" s="6">
        <f>ROUND(D2*G2, 0)</f>
        <v>0</v>
      </c>
    </row>
    <row r="4" spans="1:9" s="9" customFormat="1">
      <c r="A4" s="7"/>
      <c r="B4" s="3"/>
      <c r="C4" s="3" t="s">
        <v>14</v>
      </c>
      <c r="D4" s="5"/>
      <c r="E4" s="3"/>
      <c r="F4" s="5"/>
      <c r="G4" s="5"/>
      <c r="H4" s="5">
        <f>ROUND(SUM(H2:H3),0)</f>
        <v>0</v>
      </c>
      <c r="I4" s="5">
        <f>ROUND(SUM(I2:I3),0)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Égéstermék-elvezető rendszerek</oddHeader>
  </headerFooter>
</worksheet>
</file>

<file path=xl/worksheets/sheet9.xml><?xml version="1.0" encoding="utf-8"?>
<worksheet xmlns="http://schemas.openxmlformats.org/spreadsheetml/2006/main" xmlns:r="http://schemas.openxmlformats.org/officeDocument/2006/relationships">
  <dimension ref="A1:I4"/>
  <sheetViews>
    <sheetView workbookViewId="0">
      <selection activeCell="C2" sqref="C2"/>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102">
      <c r="A2" s="8">
        <v>1</v>
      </c>
      <c r="B2" s="1" t="s">
        <v>75</v>
      </c>
      <c r="C2" s="28" t="s">
        <v>76</v>
      </c>
      <c r="D2" s="6">
        <v>22.52</v>
      </c>
      <c r="E2" s="1" t="s">
        <v>24</v>
      </c>
      <c r="F2" s="6">
        <v>0</v>
      </c>
      <c r="G2" s="6">
        <v>0</v>
      </c>
      <c r="H2" s="6">
        <f>ROUND(D2*F2, 0)</f>
        <v>0</v>
      </c>
      <c r="I2" s="6">
        <f>ROUND(D2*G2, 0)</f>
        <v>0</v>
      </c>
    </row>
    <row r="4" spans="1:9" s="9" customFormat="1">
      <c r="A4" s="7"/>
      <c r="B4" s="3"/>
      <c r="C4" s="3" t="s">
        <v>14</v>
      </c>
      <c r="D4" s="5"/>
      <c r="E4" s="3"/>
      <c r="F4" s="5"/>
      <c r="G4" s="5"/>
      <c r="H4" s="5">
        <f>ROUND(SUM(H2:H3),0)</f>
        <v>0</v>
      </c>
      <c r="I4" s="5">
        <f>ROUND(SUM(I2:I3),0)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Szárazépítés</oddHeader>
  </headerFooter>
</worksheet>
</file>

<file path=xl/worksheets/sheet10.xml><?xml version="1.0" encoding="utf-8"?>
<worksheet xmlns="http://schemas.openxmlformats.org/spreadsheetml/2006/main" xmlns:r="http://schemas.openxmlformats.org/officeDocument/2006/relationships">
  <dimension ref="A1:I8"/>
  <sheetViews>
    <sheetView topLeftCell="A4" workbookViewId="0">
      <selection activeCell="F17" sqref="F17"/>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c r="A2" s="8">
        <v>1</v>
      </c>
      <c r="B2" s="1" t="s">
        <v>78</v>
      </c>
      <c r="C2" s="2" t="s">
        <v>79</v>
      </c>
      <c r="D2" s="6">
        <v>132.11000000000001</v>
      </c>
      <c r="E2" s="1" t="s">
        <v>24</v>
      </c>
      <c r="F2" s="6">
        <v>0</v>
      </c>
      <c r="G2" s="6">
        <v>0</v>
      </c>
      <c r="H2" s="6">
        <f>ROUND(D2*F2, 0)</f>
        <v>0</v>
      </c>
      <c r="I2" s="6">
        <f>ROUND(D2*G2, 0)</f>
        <v>0</v>
      </c>
    </row>
    <row r="4" spans="1:9" ht="63.75">
      <c r="A4" s="8">
        <v>2</v>
      </c>
      <c r="B4" s="1" t="s">
        <v>80</v>
      </c>
      <c r="C4" s="2" t="s">
        <v>81</v>
      </c>
      <c r="D4" s="6">
        <v>132.11000000000001</v>
      </c>
      <c r="E4" s="1" t="s">
        <v>24</v>
      </c>
      <c r="F4" s="6">
        <v>0</v>
      </c>
      <c r="G4" s="6">
        <v>0</v>
      </c>
      <c r="H4" s="6">
        <f>ROUND(D4*F4, 0)</f>
        <v>0</v>
      </c>
      <c r="I4" s="6">
        <f>ROUND(D4*G4, 0)</f>
        <v>0</v>
      </c>
    </row>
    <row r="6" spans="1:9" ht="89.25">
      <c r="A6" s="8">
        <v>3</v>
      </c>
      <c r="B6" s="1" t="s">
        <v>82</v>
      </c>
      <c r="C6" s="28" t="s">
        <v>83</v>
      </c>
      <c r="D6" s="6">
        <v>51.67</v>
      </c>
      <c r="E6" s="1" t="s">
        <v>27</v>
      </c>
      <c r="F6" s="6">
        <v>0</v>
      </c>
      <c r="G6" s="6">
        <v>0</v>
      </c>
      <c r="H6" s="6">
        <f>ROUND(D6*F6, 0)</f>
        <v>0</v>
      </c>
      <c r="I6" s="6">
        <f>ROUND(D6*G6, 0)</f>
        <v>0</v>
      </c>
    </row>
    <row r="8" spans="1:9" s="9" customFormat="1">
      <c r="A8" s="7"/>
      <c r="B8" s="3"/>
      <c r="C8" s="3" t="s">
        <v>14</v>
      </c>
      <c r="D8" s="5"/>
      <c r="E8" s="3"/>
      <c r="F8" s="5"/>
      <c r="G8" s="5"/>
      <c r="H8" s="5">
        <f>ROUND(SUM(H2:H7),0)</f>
        <v>0</v>
      </c>
      <c r="I8" s="5">
        <f>ROUND(SUM(I2:I7),0)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Tetőfedés</oddHeader>
  </headerFooter>
</worksheet>
</file>

<file path=xl/worksheets/sheet11.xml><?xml version="1.0" encoding="utf-8"?>
<worksheet xmlns="http://schemas.openxmlformats.org/spreadsheetml/2006/main" xmlns:r="http://schemas.openxmlformats.org/officeDocument/2006/relationships">
  <dimension ref="A1:I34"/>
  <sheetViews>
    <sheetView topLeftCell="A28" workbookViewId="0">
      <selection activeCell="I18" sqref="I18"/>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38.25">
      <c r="A2" s="8">
        <v>1</v>
      </c>
      <c r="B2" s="1" t="s">
        <v>85</v>
      </c>
      <c r="C2" s="2" t="s">
        <v>86</v>
      </c>
      <c r="D2" s="6">
        <v>67.95</v>
      </c>
      <c r="E2" s="1" t="s">
        <v>24</v>
      </c>
      <c r="F2" s="6">
        <v>0</v>
      </c>
      <c r="G2" s="6">
        <v>0</v>
      </c>
      <c r="H2" s="6">
        <f>ROUND(D2*F2, 0)</f>
        <v>0</v>
      </c>
      <c r="I2" s="6">
        <f>ROUND(D2*G2, 0)</f>
        <v>0</v>
      </c>
    </row>
    <row r="4" spans="1:9" ht="38.25">
      <c r="A4" s="8">
        <v>2</v>
      </c>
      <c r="B4" s="1" t="s">
        <v>87</v>
      </c>
      <c r="C4" s="2" t="s">
        <v>88</v>
      </c>
      <c r="D4" s="6">
        <v>76.319999999999993</v>
      </c>
      <c r="E4" s="1" t="s">
        <v>24</v>
      </c>
      <c r="F4" s="6">
        <v>0</v>
      </c>
      <c r="G4" s="6">
        <v>0</v>
      </c>
      <c r="H4" s="6">
        <f>ROUND(D4*F4, 0)</f>
        <v>0</v>
      </c>
      <c r="I4" s="6">
        <f>ROUND(D4*G4, 0)</f>
        <v>0</v>
      </c>
    </row>
    <row r="6" spans="1:9" ht="51">
      <c r="A6" s="8">
        <v>3</v>
      </c>
      <c r="B6" s="1" t="s">
        <v>89</v>
      </c>
      <c r="C6" s="2" t="s">
        <v>90</v>
      </c>
      <c r="D6" s="6">
        <v>36.56</v>
      </c>
      <c r="E6" s="1" t="s">
        <v>27</v>
      </c>
      <c r="F6" s="6">
        <v>0</v>
      </c>
      <c r="G6" s="6">
        <v>0</v>
      </c>
      <c r="H6" s="6">
        <f>ROUND(D6*F6, 0)</f>
        <v>0</v>
      </c>
      <c r="I6" s="6">
        <f>ROUND(D6*G6, 0)</f>
        <v>0</v>
      </c>
    </row>
    <row r="8" spans="1:9" ht="51">
      <c r="A8" s="8">
        <v>4</v>
      </c>
      <c r="B8" s="1" t="s">
        <v>91</v>
      </c>
      <c r="C8" s="2" t="s">
        <v>92</v>
      </c>
      <c r="D8" s="6">
        <v>82.17</v>
      </c>
      <c r="E8" s="1" t="s">
        <v>24</v>
      </c>
      <c r="F8" s="6">
        <v>0</v>
      </c>
      <c r="G8" s="6">
        <v>0</v>
      </c>
      <c r="H8" s="6">
        <f>ROUND(D8*F8, 0)</f>
        <v>0</v>
      </c>
      <c r="I8" s="6">
        <f>ROUND(D8*G8, 0)</f>
        <v>0</v>
      </c>
    </row>
    <row r="10" spans="1:9" ht="51">
      <c r="A10" s="8">
        <v>5</v>
      </c>
      <c r="B10" s="1" t="s">
        <v>93</v>
      </c>
      <c r="C10" s="2" t="s">
        <v>94</v>
      </c>
      <c r="D10" s="6">
        <v>65.97</v>
      </c>
      <c r="E10" s="1" t="s">
        <v>27</v>
      </c>
      <c r="F10" s="6">
        <v>0</v>
      </c>
      <c r="G10" s="6">
        <v>0</v>
      </c>
      <c r="H10" s="6">
        <f>ROUND(D10*F10, 0)</f>
        <v>0</v>
      </c>
      <c r="I10" s="6">
        <f>ROUND(D10*G10, 0)</f>
        <v>0</v>
      </c>
    </row>
    <row r="12" spans="1:9" ht="89.25">
      <c r="A12" s="8">
        <v>6</v>
      </c>
      <c r="B12" s="1" t="s">
        <v>95</v>
      </c>
      <c r="C12" s="2" t="s">
        <v>96</v>
      </c>
      <c r="D12" s="6">
        <v>131.37</v>
      </c>
      <c r="E12" s="1" t="s">
        <v>24</v>
      </c>
      <c r="F12" s="6">
        <v>0</v>
      </c>
      <c r="G12" s="6">
        <v>0</v>
      </c>
      <c r="H12" s="6">
        <f>ROUND(D12*F12, 0)</f>
        <v>0</v>
      </c>
      <c r="I12" s="6">
        <f>ROUND(D12*G12, 0)</f>
        <v>0</v>
      </c>
    </row>
    <row r="14" spans="1:9" ht="63.75">
      <c r="A14" s="8">
        <v>7</v>
      </c>
      <c r="B14" s="1" t="s">
        <v>97</v>
      </c>
      <c r="C14" s="2" t="s">
        <v>98</v>
      </c>
      <c r="D14" s="6">
        <v>149.53</v>
      </c>
      <c r="E14" s="1" t="s">
        <v>24</v>
      </c>
      <c r="F14" s="6">
        <v>0</v>
      </c>
      <c r="G14" s="6">
        <v>0</v>
      </c>
      <c r="H14" s="6">
        <f>ROUND(D14*F14, 0)</f>
        <v>0</v>
      </c>
      <c r="I14" s="6">
        <f>ROUND(D14*G14, 0)</f>
        <v>0</v>
      </c>
    </row>
    <row r="16" spans="1:9" ht="102">
      <c r="A16" s="8">
        <v>8</v>
      </c>
      <c r="B16" s="1" t="s">
        <v>99</v>
      </c>
      <c r="C16" s="28" t="s">
        <v>100</v>
      </c>
      <c r="D16" s="6">
        <v>31.84</v>
      </c>
      <c r="E16" s="1" t="s">
        <v>24</v>
      </c>
      <c r="F16" s="6">
        <v>0</v>
      </c>
      <c r="G16" s="6">
        <v>0</v>
      </c>
      <c r="H16" s="6">
        <f>ROUND(D16*F16, 0)</f>
        <v>0</v>
      </c>
      <c r="I16" s="6">
        <f>ROUND(D16*G16, 0)</f>
        <v>0</v>
      </c>
    </row>
    <row r="17" spans="1:9">
      <c r="C17" s="28"/>
    </row>
    <row r="18" spans="1:9" ht="102">
      <c r="A18" s="8">
        <v>9</v>
      </c>
      <c r="B18" s="1" t="s">
        <v>101</v>
      </c>
      <c r="C18" s="28" t="s">
        <v>102</v>
      </c>
      <c r="D18" s="6">
        <v>99.53</v>
      </c>
      <c r="E18" s="1" t="s">
        <v>24</v>
      </c>
      <c r="F18" s="6">
        <v>0</v>
      </c>
      <c r="G18" s="6">
        <v>0</v>
      </c>
      <c r="H18" s="6">
        <f>ROUND(D18*F18, 0)</f>
        <v>0</v>
      </c>
      <c r="I18" s="6">
        <f>ROUND(D18*G18, 0)</f>
        <v>0</v>
      </c>
    </row>
    <row r="19" spans="1:9">
      <c r="C19" s="28"/>
    </row>
    <row r="20" spans="1:9" ht="102">
      <c r="A20" s="8">
        <v>10</v>
      </c>
      <c r="B20" s="1" t="s">
        <v>103</v>
      </c>
      <c r="C20" s="28" t="s">
        <v>104</v>
      </c>
      <c r="D20" s="6">
        <v>40.14</v>
      </c>
      <c r="E20" s="1" t="s">
        <v>24</v>
      </c>
      <c r="F20" s="6">
        <v>0</v>
      </c>
      <c r="G20" s="6">
        <v>0</v>
      </c>
      <c r="H20" s="6">
        <f>ROUND(D20*F20, 0)</f>
        <v>0</v>
      </c>
      <c r="I20" s="6">
        <f>ROUND(D20*G20, 0)</f>
        <v>0</v>
      </c>
    </row>
    <row r="21" spans="1:9">
      <c r="C21" s="28"/>
    </row>
    <row r="22" spans="1:9" ht="102">
      <c r="A22" s="8">
        <v>11</v>
      </c>
      <c r="B22" s="1" t="s">
        <v>105</v>
      </c>
      <c r="C22" s="28" t="s">
        <v>106</v>
      </c>
      <c r="D22" s="6">
        <v>27.99</v>
      </c>
      <c r="E22" s="1" t="s">
        <v>24</v>
      </c>
      <c r="F22" s="6">
        <v>0</v>
      </c>
      <c r="G22" s="6">
        <v>0</v>
      </c>
      <c r="H22" s="6">
        <f>ROUND(D22*F22, 0)</f>
        <v>0</v>
      </c>
      <c r="I22" s="6">
        <f>ROUND(D22*G22, 0)</f>
        <v>0</v>
      </c>
    </row>
    <row r="23" spans="1:9">
      <c r="C23" s="28"/>
    </row>
    <row r="24" spans="1:9" ht="102">
      <c r="A24" s="8">
        <v>12</v>
      </c>
      <c r="B24" s="1" t="s">
        <v>107</v>
      </c>
      <c r="C24" s="28" t="s">
        <v>108</v>
      </c>
      <c r="D24" s="6">
        <v>33.15</v>
      </c>
      <c r="E24" s="1" t="s">
        <v>27</v>
      </c>
      <c r="F24" s="6">
        <v>0</v>
      </c>
      <c r="G24" s="6">
        <v>0</v>
      </c>
      <c r="H24" s="6">
        <f>ROUND(D24*F24, 0)</f>
        <v>0</v>
      </c>
      <c r="I24" s="6">
        <f>ROUND(D24*G24, 0)</f>
        <v>0</v>
      </c>
    </row>
    <row r="26" spans="1:9" ht="114.75">
      <c r="A26" s="8">
        <v>13</v>
      </c>
      <c r="B26" s="1" t="s">
        <v>109</v>
      </c>
      <c r="C26" s="28" t="s">
        <v>110</v>
      </c>
      <c r="D26" s="6">
        <v>81.400000000000006</v>
      </c>
      <c r="E26" s="1" t="s">
        <v>24</v>
      </c>
      <c r="F26" s="6">
        <v>0</v>
      </c>
      <c r="G26" s="6">
        <v>0</v>
      </c>
      <c r="H26" s="6">
        <f>ROUND(D26*F26, 0)</f>
        <v>0</v>
      </c>
      <c r="I26" s="6">
        <f>ROUND(D26*G26, 0)</f>
        <v>0</v>
      </c>
    </row>
    <row r="28" spans="1:9" ht="76.5">
      <c r="A28" s="8">
        <v>14</v>
      </c>
      <c r="B28" s="1" t="s">
        <v>111</v>
      </c>
      <c r="C28" s="2" t="s">
        <v>112</v>
      </c>
      <c r="D28" s="6">
        <v>81.400000000000006</v>
      </c>
      <c r="E28" s="1" t="s">
        <v>24</v>
      </c>
      <c r="F28" s="6">
        <v>0</v>
      </c>
      <c r="G28" s="6">
        <v>0</v>
      </c>
      <c r="H28" s="6">
        <f>ROUND(D28*F28, 0)</f>
        <v>0</v>
      </c>
      <c r="I28" s="6">
        <f>ROUND(D28*G28, 0)</f>
        <v>0</v>
      </c>
    </row>
    <row r="30" spans="1:9" ht="63.75">
      <c r="A30" s="8">
        <v>15</v>
      </c>
      <c r="B30" s="1" t="s">
        <v>113</v>
      </c>
      <c r="C30" s="2" t="s">
        <v>114</v>
      </c>
      <c r="D30" s="6">
        <v>81.400000000000006</v>
      </c>
      <c r="E30" s="1" t="s">
        <v>24</v>
      </c>
      <c r="F30" s="6">
        <v>0</v>
      </c>
      <c r="G30" s="6">
        <v>0</v>
      </c>
      <c r="H30" s="6">
        <f>ROUND(D30*F30, 0)</f>
        <v>0</v>
      </c>
      <c r="I30" s="6">
        <f>ROUND(D30*G30, 0)</f>
        <v>0</v>
      </c>
    </row>
    <row r="32" spans="1:9" ht="38.25">
      <c r="A32" s="8">
        <v>16</v>
      </c>
      <c r="B32" s="1" t="s">
        <v>115</v>
      </c>
      <c r="C32" s="2" t="s">
        <v>116</v>
      </c>
      <c r="D32" s="6">
        <v>64.33</v>
      </c>
      <c r="E32" s="1" t="s">
        <v>27</v>
      </c>
      <c r="F32" s="6">
        <v>0</v>
      </c>
      <c r="G32" s="6">
        <v>0</v>
      </c>
      <c r="H32" s="6">
        <f>ROUND(D32*F32, 0)</f>
        <v>0</v>
      </c>
      <c r="I32" s="6">
        <f>ROUND(D32*G32, 0)</f>
        <v>0</v>
      </c>
    </row>
    <row r="34" spans="1:9" s="9" customFormat="1">
      <c r="A34" s="7"/>
      <c r="B34" s="3"/>
      <c r="C34" s="3" t="s">
        <v>14</v>
      </c>
      <c r="D34" s="5"/>
      <c r="E34" s="3"/>
      <c r="F34" s="5"/>
      <c r="G34" s="5"/>
      <c r="H34" s="5">
        <f>ROUND(SUM(H2:H33),0)</f>
        <v>0</v>
      </c>
      <c r="I34" s="5">
        <f>ROUND(SUM(I2:I33),0)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Hideg- és melegburkolatok készítése, aljzat előkészítés</oddHeader>
  </headerFooter>
</worksheet>
</file>

<file path=xl/worksheets/sheet12.xml><?xml version="1.0" encoding="utf-8"?>
<worksheet xmlns="http://schemas.openxmlformats.org/spreadsheetml/2006/main" xmlns:r="http://schemas.openxmlformats.org/officeDocument/2006/relationships">
  <dimension ref="A1:I14"/>
  <sheetViews>
    <sheetView workbookViewId="0">
      <selection activeCell="F14" sqref="F14"/>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25.5">
      <c r="A2" s="8">
        <v>1</v>
      </c>
      <c r="B2" s="1" t="s">
        <v>118</v>
      </c>
      <c r="C2" s="2" t="s">
        <v>119</v>
      </c>
      <c r="D2" s="6">
        <v>62.16</v>
      </c>
      <c r="E2" s="1" t="s">
        <v>27</v>
      </c>
      <c r="F2" s="6">
        <v>0</v>
      </c>
      <c r="G2" s="6">
        <v>0</v>
      </c>
      <c r="H2" s="6">
        <f>ROUND(D2*F2, 0)</f>
        <v>0</v>
      </c>
      <c r="I2" s="6">
        <f>ROUND(D2*G2, 0)</f>
        <v>0</v>
      </c>
    </row>
    <row r="4" spans="1:9" ht="25.5">
      <c r="A4" s="8">
        <v>2</v>
      </c>
      <c r="B4" s="1" t="s">
        <v>120</v>
      </c>
      <c r="C4" s="2" t="s">
        <v>121</v>
      </c>
      <c r="D4" s="6">
        <v>14</v>
      </c>
      <c r="E4" s="1" t="s">
        <v>27</v>
      </c>
      <c r="F4" s="6">
        <v>0</v>
      </c>
      <c r="G4" s="6">
        <v>0</v>
      </c>
      <c r="H4" s="6">
        <f>ROUND(D4*F4, 0)</f>
        <v>0</v>
      </c>
      <c r="I4" s="6">
        <f>ROUND(D4*G4, 0)</f>
        <v>0</v>
      </c>
    </row>
    <row r="6" spans="1:9" ht="25.5">
      <c r="A6" s="8">
        <v>3</v>
      </c>
      <c r="B6" s="1" t="s">
        <v>122</v>
      </c>
      <c r="C6" s="2" t="s">
        <v>123</v>
      </c>
      <c r="D6" s="6">
        <v>16.36</v>
      </c>
      <c r="E6" s="1" t="s">
        <v>27</v>
      </c>
      <c r="F6" s="6">
        <v>0</v>
      </c>
      <c r="G6" s="6">
        <v>0</v>
      </c>
      <c r="H6" s="6">
        <f>ROUND(D6*F6, 0)</f>
        <v>0</v>
      </c>
      <c r="I6" s="6">
        <f>ROUND(D6*G6, 0)</f>
        <v>0</v>
      </c>
    </row>
    <row r="8" spans="1:9" ht="63.75">
      <c r="A8" s="8">
        <v>4</v>
      </c>
      <c r="B8" s="1" t="s">
        <v>124</v>
      </c>
      <c r="C8" s="2" t="s">
        <v>125</v>
      </c>
      <c r="D8" s="6">
        <v>62.16</v>
      </c>
      <c r="E8" s="1" t="s">
        <v>27</v>
      </c>
      <c r="F8" s="6">
        <v>0</v>
      </c>
      <c r="G8" s="6">
        <v>0</v>
      </c>
      <c r="H8" s="6">
        <f>ROUND(D8*F8, 0)</f>
        <v>0</v>
      </c>
      <c r="I8" s="6">
        <f>ROUND(D8*G8, 0)</f>
        <v>0</v>
      </c>
    </row>
    <row r="10" spans="1:9" ht="51">
      <c r="A10" s="8">
        <v>5</v>
      </c>
      <c r="B10" s="1" t="s">
        <v>126</v>
      </c>
      <c r="C10" s="2" t="s">
        <v>127</v>
      </c>
      <c r="D10" s="6">
        <v>14</v>
      </c>
      <c r="E10" s="1" t="s">
        <v>27</v>
      </c>
      <c r="F10" s="6">
        <v>0</v>
      </c>
      <c r="G10" s="6">
        <v>0</v>
      </c>
      <c r="H10" s="6">
        <f>ROUND(D10*F10, 0)</f>
        <v>0</v>
      </c>
      <c r="I10" s="6">
        <f>ROUND(D10*G10, 0)</f>
        <v>0</v>
      </c>
    </row>
    <row r="12" spans="1:9" ht="63.75">
      <c r="A12" s="8">
        <v>6</v>
      </c>
      <c r="B12" s="1" t="s">
        <v>128</v>
      </c>
      <c r="C12" s="2" t="s">
        <v>129</v>
      </c>
      <c r="D12" s="6">
        <v>16.36</v>
      </c>
      <c r="E12" s="1" t="s">
        <v>27</v>
      </c>
      <c r="F12" s="6">
        <v>0</v>
      </c>
      <c r="G12" s="6">
        <v>0</v>
      </c>
      <c r="H12" s="6">
        <f>ROUND(D12*F12, 0)</f>
        <v>0</v>
      </c>
      <c r="I12" s="6">
        <f>ROUND(D12*G12, 0)</f>
        <v>0</v>
      </c>
    </row>
    <row r="14" spans="1:9" s="9" customFormat="1">
      <c r="A14" s="7"/>
      <c r="B14" s="3"/>
      <c r="C14" s="3" t="s">
        <v>14</v>
      </c>
      <c r="D14" s="5"/>
      <c r="E14" s="3"/>
      <c r="F14" s="5"/>
      <c r="G14" s="5"/>
      <c r="H14" s="5">
        <f>ROUND(SUM(H2:H13),0)</f>
        <v>0</v>
      </c>
      <c r="I14" s="5">
        <f>ROUND(SUM(I2:I13),0)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Bádogozás</oddHeader>
  </headerFooter>
</worksheet>
</file>

<file path=xl/worksheets/sheet13.xml><?xml version="1.0" encoding="utf-8"?>
<worksheet xmlns="http://schemas.openxmlformats.org/spreadsheetml/2006/main" xmlns:r="http://schemas.openxmlformats.org/officeDocument/2006/relationships">
  <dimension ref="A1:I36"/>
  <sheetViews>
    <sheetView topLeftCell="A28" workbookViewId="0">
      <selection activeCell="L10" sqref="L10"/>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28.5">
      <c r="A2" s="8">
        <v>1</v>
      </c>
      <c r="B2" s="1" t="s">
        <v>131</v>
      </c>
      <c r="C2" s="2" t="s">
        <v>164</v>
      </c>
      <c r="D2" s="6">
        <v>1.51</v>
      </c>
      <c r="E2" s="1" t="s">
        <v>163</v>
      </c>
      <c r="F2" s="6">
        <v>0</v>
      </c>
      <c r="G2" s="6">
        <v>0</v>
      </c>
      <c r="H2" s="6">
        <f>ROUND(D2*F2, 0)</f>
        <v>0</v>
      </c>
      <c r="I2" s="6">
        <f>ROUND(D2*G2, 0)</f>
        <v>0</v>
      </c>
    </row>
    <row r="4" spans="1:9" ht="28.5">
      <c r="A4" s="8">
        <v>2</v>
      </c>
      <c r="B4" s="1" t="s">
        <v>132</v>
      </c>
      <c r="C4" s="2" t="s">
        <v>165</v>
      </c>
      <c r="D4" s="6">
        <v>41.24</v>
      </c>
      <c r="E4" s="1" t="s">
        <v>163</v>
      </c>
      <c r="F4" s="6">
        <v>0</v>
      </c>
      <c r="G4" s="6">
        <v>0</v>
      </c>
      <c r="H4" s="6">
        <f>ROUND(D4*F4, 0)</f>
        <v>0</v>
      </c>
      <c r="I4" s="6">
        <f>ROUND(D4*G4, 0)</f>
        <v>0</v>
      </c>
    </row>
    <row r="6" spans="1:9" ht="15.75">
      <c r="A6" s="8">
        <v>3</v>
      </c>
      <c r="B6" s="1" t="s">
        <v>133</v>
      </c>
      <c r="C6" s="2" t="s">
        <v>134</v>
      </c>
      <c r="D6" s="6">
        <v>5.09</v>
      </c>
      <c r="E6" s="1" t="s">
        <v>163</v>
      </c>
      <c r="F6" s="6">
        <v>0</v>
      </c>
      <c r="G6" s="6">
        <v>0</v>
      </c>
      <c r="H6" s="6">
        <f>ROUND(D6*F6, 0)</f>
        <v>0</v>
      </c>
      <c r="I6" s="6">
        <f>ROUND(D6*G6, 0)</f>
        <v>0</v>
      </c>
    </row>
    <row r="8" spans="1:9" ht="89.25">
      <c r="A8" s="8">
        <v>4</v>
      </c>
      <c r="B8" s="1" t="s">
        <v>135</v>
      </c>
      <c r="C8" s="28" t="s">
        <v>136</v>
      </c>
      <c r="D8" s="6">
        <v>3</v>
      </c>
      <c r="E8" s="1" t="s">
        <v>13</v>
      </c>
      <c r="F8" s="6">
        <v>0</v>
      </c>
      <c r="G8" s="6">
        <v>0</v>
      </c>
      <c r="H8" s="6">
        <f>ROUND(D8*F8, 0)</f>
        <v>0</v>
      </c>
      <c r="I8" s="6">
        <f>ROUND(D8*G8, 0)</f>
        <v>0</v>
      </c>
    </row>
    <row r="9" spans="1:9">
      <c r="C9" s="28"/>
    </row>
    <row r="10" spans="1:9" ht="89.25">
      <c r="A10" s="8">
        <v>5</v>
      </c>
      <c r="B10" s="1" t="s">
        <v>137</v>
      </c>
      <c r="C10" s="28" t="s">
        <v>138</v>
      </c>
      <c r="D10" s="6">
        <v>1</v>
      </c>
      <c r="E10" s="1" t="s">
        <v>13</v>
      </c>
      <c r="F10" s="6">
        <v>0</v>
      </c>
      <c r="G10" s="6">
        <v>0</v>
      </c>
      <c r="H10" s="6">
        <f>ROUND(D10*F10, 0)</f>
        <v>0</v>
      </c>
      <c r="I10" s="6">
        <f>ROUND(D10*G10, 0)</f>
        <v>0</v>
      </c>
    </row>
    <row r="11" spans="1:9">
      <c r="C11" s="28"/>
    </row>
    <row r="12" spans="1:9" ht="89.25">
      <c r="A12" s="8">
        <v>6</v>
      </c>
      <c r="B12" s="1" t="s">
        <v>139</v>
      </c>
      <c r="C12" s="28" t="s">
        <v>140</v>
      </c>
      <c r="D12" s="6">
        <v>1</v>
      </c>
      <c r="E12" s="1" t="s">
        <v>13</v>
      </c>
      <c r="F12" s="6">
        <v>0</v>
      </c>
      <c r="G12" s="6">
        <v>0</v>
      </c>
      <c r="H12" s="6">
        <f>ROUND(D12*F12, 0)</f>
        <v>0</v>
      </c>
      <c r="I12" s="6">
        <f>ROUND(D12*G12, 0)</f>
        <v>0</v>
      </c>
    </row>
    <row r="13" spans="1:9">
      <c r="C13" s="28"/>
    </row>
    <row r="14" spans="1:9" ht="102">
      <c r="A14" s="8">
        <v>7</v>
      </c>
      <c r="B14" s="1" t="s">
        <v>141</v>
      </c>
      <c r="C14" s="28" t="s">
        <v>142</v>
      </c>
      <c r="D14" s="6">
        <v>1</v>
      </c>
      <c r="E14" s="1" t="s">
        <v>13</v>
      </c>
      <c r="F14" s="6">
        <v>0</v>
      </c>
      <c r="G14" s="6">
        <v>0</v>
      </c>
      <c r="H14" s="6">
        <f>ROUND(D14*F14, 0)</f>
        <v>0</v>
      </c>
      <c r="I14" s="6">
        <f>ROUND(D14*G14, 0)</f>
        <v>0</v>
      </c>
    </row>
    <row r="15" spans="1:9">
      <c r="C15" s="28"/>
    </row>
    <row r="16" spans="1:9" ht="76.5">
      <c r="A16" s="8">
        <v>8</v>
      </c>
      <c r="B16" s="1" t="s">
        <v>143</v>
      </c>
      <c r="C16" s="28" t="s">
        <v>144</v>
      </c>
      <c r="D16" s="6">
        <v>1</v>
      </c>
      <c r="E16" s="1" t="s">
        <v>13</v>
      </c>
      <c r="F16" s="6">
        <v>0</v>
      </c>
      <c r="G16" s="6">
        <v>0</v>
      </c>
      <c r="H16" s="6">
        <f>ROUND(D16*F16, 0)</f>
        <v>0</v>
      </c>
      <c r="I16" s="6">
        <f>ROUND(D16*G16, 0)</f>
        <v>0</v>
      </c>
    </row>
    <row r="17" spans="1:9">
      <c r="C17" s="28"/>
    </row>
    <row r="18" spans="1:9" ht="114.75">
      <c r="A18" s="8">
        <v>9</v>
      </c>
      <c r="B18" s="1" t="s">
        <v>145</v>
      </c>
      <c r="C18" s="28" t="s">
        <v>146</v>
      </c>
      <c r="D18" s="6">
        <v>1</v>
      </c>
      <c r="E18" s="1" t="s">
        <v>13</v>
      </c>
      <c r="F18" s="6">
        <v>0</v>
      </c>
      <c r="G18" s="6">
        <v>0</v>
      </c>
      <c r="H18" s="6">
        <f>ROUND(D18*F18, 0)</f>
        <v>0</v>
      </c>
      <c r="I18" s="6">
        <f>ROUND(D18*G18, 0)</f>
        <v>0</v>
      </c>
    </row>
    <row r="19" spans="1:9">
      <c r="C19" s="28"/>
    </row>
    <row r="20" spans="1:9" ht="89.25">
      <c r="A20" s="8">
        <v>10</v>
      </c>
      <c r="B20" s="1" t="s">
        <v>147</v>
      </c>
      <c r="C20" s="28" t="s">
        <v>148</v>
      </c>
      <c r="D20" s="6">
        <v>1</v>
      </c>
      <c r="E20" s="1" t="s">
        <v>13</v>
      </c>
      <c r="F20" s="6">
        <v>0</v>
      </c>
      <c r="G20" s="6">
        <v>0</v>
      </c>
      <c r="H20" s="6">
        <f>ROUND(D20*F20, 0)</f>
        <v>0</v>
      </c>
      <c r="I20" s="6">
        <f>ROUND(D20*G20, 0)</f>
        <v>0</v>
      </c>
    </row>
    <row r="21" spans="1:9">
      <c r="C21" s="28"/>
    </row>
    <row r="22" spans="1:9" ht="89.25">
      <c r="A22" s="8">
        <v>11</v>
      </c>
      <c r="B22" s="1" t="s">
        <v>149</v>
      </c>
      <c r="C22" s="28" t="s">
        <v>150</v>
      </c>
      <c r="D22" s="6">
        <v>1</v>
      </c>
      <c r="E22" s="1" t="s">
        <v>13</v>
      </c>
      <c r="F22" s="6">
        <v>0</v>
      </c>
      <c r="G22" s="6">
        <v>0</v>
      </c>
      <c r="H22" s="6">
        <f>ROUND(D22*F22, 0)</f>
        <v>0</v>
      </c>
      <c r="I22" s="6">
        <f>ROUND(D22*G22, 0)</f>
        <v>0</v>
      </c>
    </row>
    <row r="23" spans="1:9">
      <c r="C23" s="28"/>
    </row>
    <row r="24" spans="1:9" ht="89.25">
      <c r="A24" s="8">
        <v>12</v>
      </c>
      <c r="B24" s="1" t="s">
        <v>151</v>
      </c>
      <c r="C24" s="28" t="s">
        <v>152</v>
      </c>
      <c r="D24" s="6">
        <v>2</v>
      </c>
      <c r="E24" s="1" t="s">
        <v>13</v>
      </c>
      <c r="F24" s="6">
        <v>0</v>
      </c>
      <c r="G24" s="6">
        <v>0</v>
      </c>
      <c r="H24" s="6">
        <f>ROUND(D24*F24, 0)</f>
        <v>0</v>
      </c>
      <c r="I24" s="6">
        <f>ROUND(D24*G24, 0)</f>
        <v>0</v>
      </c>
    </row>
    <row r="25" spans="1:9">
      <c r="C25" s="28"/>
    </row>
    <row r="26" spans="1:9" ht="89.25">
      <c r="A26" s="8">
        <v>13</v>
      </c>
      <c r="B26" s="1" t="s">
        <v>153</v>
      </c>
      <c r="C26" s="28" t="s">
        <v>154</v>
      </c>
      <c r="D26" s="6">
        <v>2</v>
      </c>
      <c r="E26" s="1" t="s">
        <v>13</v>
      </c>
      <c r="F26" s="6">
        <v>0</v>
      </c>
      <c r="G26" s="6">
        <v>0</v>
      </c>
      <c r="H26" s="6">
        <f>ROUND(D26*F26, 0)</f>
        <v>0</v>
      </c>
      <c r="I26" s="6">
        <f>ROUND(D26*G26, 0)</f>
        <v>0</v>
      </c>
    </row>
    <row r="27" spans="1:9">
      <c r="C27" s="28"/>
    </row>
    <row r="28" spans="1:9" ht="114.75">
      <c r="A28" s="8">
        <v>14</v>
      </c>
      <c r="B28" s="1" t="s">
        <v>155</v>
      </c>
      <c r="C28" s="28" t="s">
        <v>156</v>
      </c>
      <c r="D28" s="6">
        <v>4</v>
      </c>
      <c r="E28" s="1" t="s">
        <v>13</v>
      </c>
      <c r="F28" s="6">
        <v>0</v>
      </c>
      <c r="G28" s="6">
        <v>0</v>
      </c>
      <c r="H28" s="6">
        <f>ROUND(D28*F28, 0)</f>
        <v>0</v>
      </c>
      <c r="I28" s="6">
        <f>ROUND(D28*G28, 0)</f>
        <v>0</v>
      </c>
    </row>
    <row r="29" spans="1:9">
      <c r="C29" s="28"/>
    </row>
    <row r="30" spans="1:9" ht="102">
      <c r="A30" s="8">
        <v>15</v>
      </c>
      <c r="B30" s="1" t="s">
        <v>157</v>
      </c>
      <c r="C30" s="28" t="s">
        <v>158</v>
      </c>
      <c r="D30" s="6">
        <v>3</v>
      </c>
      <c r="E30" s="1" t="s">
        <v>13</v>
      </c>
      <c r="F30" s="6">
        <v>0</v>
      </c>
      <c r="G30" s="6">
        <v>0</v>
      </c>
      <c r="H30" s="6">
        <f>ROUND(D30*F30, 0)</f>
        <v>0</v>
      </c>
      <c r="I30" s="6">
        <f>ROUND(D30*G30, 0)</f>
        <v>0</v>
      </c>
    </row>
    <row r="31" spans="1:9">
      <c r="C31" s="28"/>
    </row>
    <row r="32" spans="1:9" ht="102">
      <c r="A32" s="8">
        <v>16</v>
      </c>
      <c r="B32" s="1" t="s">
        <v>159</v>
      </c>
      <c r="C32" s="28" t="s">
        <v>160</v>
      </c>
      <c r="D32" s="6">
        <v>1</v>
      </c>
      <c r="E32" s="1" t="s">
        <v>13</v>
      </c>
      <c r="F32" s="6">
        <v>0</v>
      </c>
      <c r="G32" s="6">
        <v>0</v>
      </c>
      <c r="H32" s="6">
        <f>ROUND(D32*F32, 0)</f>
        <v>0</v>
      </c>
      <c r="I32" s="6">
        <f>ROUND(D32*G32, 0)</f>
        <v>0</v>
      </c>
    </row>
    <row r="34" spans="1:9" ht="38.25">
      <c r="A34" s="8">
        <v>17</v>
      </c>
      <c r="B34" s="1" t="s">
        <v>161</v>
      </c>
      <c r="C34" s="2" t="s">
        <v>162</v>
      </c>
      <c r="D34" s="6">
        <v>14.64</v>
      </c>
      <c r="E34" s="1" t="s">
        <v>27</v>
      </c>
      <c r="F34" s="6">
        <v>0</v>
      </c>
      <c r="G34" s="6">
        <v>0</v>
      </c>
      <c r="H34" s="6">
        <f>ROUND(D34*F34, 0)</f>
        <v>0</v>
      </c>
      <c r="I34" s="6">
        <f>ROUND(D34*G34, 0)</f>
        <v>0</v>
      </c>
    </row>
    <row r="36" spans="1:9" s="9" customFormat="1">
      <c r="A36" s="7"/>
      <c r="B36" s="3"/>
      <c r="C36" s="3" t="s">
        <v>14</v>
      </c>
      <c r="D36" s="5"/>
      <c r="E36" s="3"/>
      <c r="F36" s="5"/>
      <c r="G36" s="5"/>
      <c r="H36" s="5">
        <f>ROUND(SUM(H2:H35),0)</f>
        <v>0</v>
      </c>
      <c r="I36" s="5">
        <f>ROUND(SUM(I2:I35),0)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Fa- és műanyag szerkezet elhelyezése</oddHeader>
  </headerFooter>
</worksheet>
</file>

<file path=xl/worksheets/sheet14.xml><?xml version="1.0" encoding="utf-8"?>
<worksheet xmlns="http://schemas.openxmlformats.org/spreadsheetml/2006/main" xmlns:r="http://schemas.openxmlformats.org/officeDocument/2006/relationships">
  <dimension ref="A1:I8"/>
  <sheetViews>
    <sheetView workbookViewId="0">
      <selection activeCell="L10" sqref="L10"/>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76.5">
      <c r="A2" s="8">
        <v>1</v>
      </c>
      <c r="B2" s="1" t="s">
        <v>167</v>
      </c>
      <c r="C2" s="28" t="s">
        <v>168</v>
      </c>
      <c r="D2" s="6">
        <v>11</v>
      </c>
      <c r="E2" s="1" t="s">
        <v>13</v>
      </c>
      <c r="F2" s="6">
        <v>0</v>
      </c>
      <c r="G2" s="6">
        <v>0</v>
      </c>
      <c r="H2" s="6">
        <f>ROUND(D2*F2, 0)</f>
        <v>0</v>
      </c>
      <c r="I2" s="6">
        <f>ROUND(D2*G2, 0)</f>
        <v>0</v>
      </c>
    </row>
    <row r="4" spans="1:9" ht="76.5">
      <c r="A4" s="8">
        <v>2</v>
      </c>
      <c r="B4" s="1" t="s">
        <v>169</v>
      </c>
      <c r="C4" s="2" t="s">
        <v>170</v>
      </c>
      <c r="D4" s="6">
        <v>2</v>
      </c>
      <c r="E4" s="1" t="s">
        <v>13</v>
      </c>
      <c r="F4" s="6">
        <v>0</v>
      </c>
      <c r="G4" s="6">
        <v>0</v>
      </c>
      <c r="H4" s="6">
        <f>ROUND(D4*F4, 0)</f>
        <v>0</v>
      </c>
      <c r="I4" s="6">
        <f>ROUND(D4*G4, 0)</f>
        <v>0</v>
      </c>
    </row>
    <row r="6" spans="1:9" ht="76.5">
      <c r="A6" s="8">
        <v>3</v>
      </c>
      <c r="B6" s="1" t="s">
        <v>171</v>
      </c>
      <c r="C6" s="2" t="s">
        <v>172</v>
      </c>
      <c r="D6" s="6">
        <v>1</v>
      </c>
      <c r="E6" s="1" t="s">
        <v>13</v>
      </c>
      <c r="F6" s="6">
        <v>0</v>
      </c>
      <c r="G6" s="6">
        <v>0</v>
      </c>
      <c r="H6" s="6">
        <f>ROUND(D6*F6, 0)</f>
        <v>0</v>
      </c>
      <c r="I6" s="6">
        <f>ROUND(D6*G6, 0)</f>
        <v>0</v>
      </c>
    </row>
    <row r="8" spans="1:9" s="9" customFormat="1">
      <c r="A8" s="7"/>
      <c r="B8" s="3"/>
      <c r="C8" s="3" t="s">
        <v>14</v>
      </c>
      <c r="D8" s="5"/>
      <c r="E8" s="3"/>
      <c r="F8" s="5"/>
      <c r="G8" s="5"/>
      <c r="H8" s="5">
        <f>ROUND(SUM(H2:H7),0)</f>
        <v>0</v>
      </c>
      <c r="I8" s="5">
        <f>ROUND(SUM(I2:I7),0)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Fém nyílászáró és épületlakatos-szerkezet elhelyezése</oddHeader>
  </headerFooter>
</worksheet>
</file>

<file path=xl/worksheets/sheet15.xml><?xml version="1.0" encoding="utf-8"?>
<worksheet xmlns="http://schemas.openxmlformats.org/spreadsheetml/2006/main" xmlns:r="http://schemas.openxmlformats.org/officeDocument/2006/relationships">
  <dimension ref="A1:I20"/>
  <sheetViews>
    <sheetView topLeftCell="A10" workbookViewId="0">
      <selection activeCell="C6" sqref="C6"/>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51">
      <c r="A2" s="8">
        <v>1</v>
      </c>
      <c r="B2" s="1" t="s">
        <v>174</v>
      </c>
      <c r="C2" s="2" t="s">
        <v>175</v>
      </c>
      <c r="D2" s="6">
        <v>328</v>
      </c>
      <c r="E2" s="1" t="s">
        <v>24</v>
      </c>
      <c r="F2" s="6">
        <v>0</v>
      </c>
      <c r="G2" s="6">
        <v>0</v>
      </c>
      <c r="H2" s="6">
        <f>ROUND(D2*F2, 0)</f>
        <v>0</v>
      </c>
      <c r="I2" s="6">
        <f>ROUND(D2*G2, 0)</f>
        <v>0</v>
      </c>
    </row>
    <row r="4" spans="1:9" ht="76.5">
      <c r="A4" s="8">
        <v>2</v>
      </c>
      <c r="B4" s="1" t="s">
        <v>176</v>
      </c>
      <c r="C4" s="2" t="s">
        <v>177</v>
      </c>
      <c r="D4" s="6">
        <v>328</v>
      </c>
      <c r="E4" s="1" t="s">
        <v>24</v>
      </c>
      <c r="F4" s="6">
        <v>0</v>
      </c>
      <c r="G4" s="6">
        <v>0</v>
      </c>
      <c r="H4" s="6">
        <f>ROUND(D4*F4, 0)</f>
        <v>0</v>
      </c>
      <c r="I4" s="6">
        <f>ROUND(D4*G4, 0)</f>
        <v>0</v>
      </c>
    </row>
    <row r="6" spans="1:9" ht="89.25">
      <c r="A6" s="8">
        <v>3</v>
      </c>
      <c r="B6" s="1" t="s">
        <v>178</v>
      </c>
      <c r="C6" s="28" t="s">
        <v>179</v>
      </c>
      <c r="D6" s="6">
        <v>328</v>
      </c>
      <c r="E6" s="1" t="s">
        <v>24</v>
      </c>
      <c r="F6" s="6">
        <v>0</v>
      </c>
      <c r="G6" s="6">
        <v>0</v>
      </c>
      <c r="H6" s="6">
        <f>ROUND(D6*F6, 0)</f>
        <v>0</v>
      </c>
      <c r="I6" s="6">
        <f>ROUND(D6*G6, 0)</f>
        <v>0</v>
      </c>
    </row>
    <row r="8" spans="1:9" ht="76.5">
      <c r="A8" s="8">
        <v>4</v>
      </c>
      <c r="B8" s="1" t="s">
        <v>180</v>
      </c>
      <c r="C8" s="2" t="s">
        <v>181</v>
      </c>
      <c r="D8" s="6">
        <v>400</v>
      </c>
      <c r="E8" s="1" t="s">
        <v>27</v>
      </c>
      <c r="F8" s="6">
        <v>0</v>
      </c>
      <c r="G8" s="6">
        <v>0</v>
      </c>
      <c r="H8" s="6">
        <f>ROUND(D8*F8, 0)</f>
        <v>0</v>
      </c>
      <c r="I8" s="6">
        <f>ROUND(D8*G8, 0)</f>
        <v>0</v>
      </c>
    </row>
    <row r="10" spans="1:9" ht="76.5">
      <c r="A10" s="8">
        <v>5</v>
      </c>
      <c r="B10" s="1" t="s">
        <v>182</v>
      </c>
      <c r="C10" s="2" t="s">
        <v>183</v>
      </c>
      <c r="D10" s="6">
        <v>400</v>
      </c>
      <c r="E10" s="1" t="s">
        <v>27</v>
      </c>
      <c r="F10" s="6">
        <v>0</v>
      </c>
      <c r="G10" s="6">
        <v>0</v>
      </c>
      <c r="H10" s="6">
        <f>ROUND(D10*F10, 0)</f>
        <v>0</v>
      </c>
      <c r="I10" s="6">
        <f>ROUND(D10*G10, 0)</f>
        <v>0</v>
      </c>
    </row>
    <row r="12" spans="1:9" ht="51">
      <c r="A12" s="8">
        <v>6</v>
      </c>
      <c r="B12" s="1" t="s">
        <v>184</v>
      </c>
      <c r="C12" s="2" t="s">
        <v>185</v>
      </c>
      <c r="D12" s="6">
        <v>27.06</v>
      </c>
      <c r="E12" s="1" t="s">
        <v>24</v>
      </c>
      <c r="F12" s="6">
        <v>0</v>
      </c>
      <c r="G12" s="6">
        <v>0</v>
      </c>
      <c r="H12" s="6">
        <f>ROUND(D12*F12, 0)</f>
        <v>0</v>
      </c>
      <c r="I12" s="6">
        <f>ROUND(D12*G12, 0)</f>
        <v>0</v>
      </c>
    </row>
    <row r="14" spans="1:9" ht="51">
      <c r="A14" s="8">
        <v>7</v>
      </c>
      <c r="B14" s="1" t="s">
        <v>186</v>
      </c>
      <c r="C14" s="2" t="s">
        <v>187</v>
      </c>
      <c r="D14" s="6">
        <v>27.06</v>
      </c>
      <c r="E14" s="1" t="s">
        <v>24</v>
      </c>
      <c r="F14" s="6">
        <v>0</v>
      </c>
      <c r="G14" s="6">
        <v>0</v>
      </c>
      <c r="H14" s="6">
        <f>ROUND(D14*F14, 0)</f>
        <v>0</v>
      </c>
      <c r="I14" s="6">
        <f>ROUND(D14*G14, 0)</f>
        <v>0</v>
      </c>
    </row>
    <row r="16" spans="1:9" ht="51">
      <c r="A16" s="8">
        <v>8</v>
      </c>
      <c r="B16" s="1" t="s">
        <v>188</v>
      </c>
      <c r="C16" s="2" t="s">
        <v>189</v>
      </c>
      <c r="D16" s="6">
        <v>27.06</v>
      </c>
      <c r="E16" s="1" t="s">
        <v>24</v>
      </c>
      <c r="F16" s="6">
        <v>0</v>
      </c>
      <c r="G16" s="6">
        <v>0</v>
      </c>
      <c r="H16" s="6">
        <f>ROUND(D16*F16, 0)</f>
        <v>0</v>
      </c>
      <c r="I16" s="6">
        <f>ROUND(D16*G16, 0)</f>
        <v>0</v>
      </c>
    </row>
    <row r="18" spans="1:9" ht="38.25">
      <c r="A18" s="8">
        <v>9</v>
      </c>
      <c r="B18" s="1" t="s">
        <v>190</v>
      </c>
      <c r="C18" s="2" t="s">
        <v>191</v>
      </c>
      <c r="D18" s="6">
        <v>19.77</v>
      </c>
      <c r="E18" s="1" t="s">
        <v>24</v>
      </c>
      <c r="F18" s="6">
        <v>0</v>
      </c>
      <c r="G18" s="6">
        <v>0</v>
      </c>
      <c r="H18" s="6">
        <f>ROUND(D18*F18, 0)</f>
        <v>0</v>
      </c>
      <c r="I18" s="6">
        <f>ROUND(D18*G18, 0)</f>
        <v>0</v>
      </c>
    </row>
    <row r="20" spans="1:9" s="9" customFormat="1">
      <c r="A20" s="7"/>
      <c r="B20" s="3"/>
      <c r="C20" s="3" t="s">
        <v>14</v>
      </c>
      <c r="D20" s="5"/>
      <c r="E20" s="3"/>
      <c r="F20" s="5"/>
      <c r="G20" s="5"/>
      <c r="H20" s="5">
        <f>ROUND(SUM(H2:H19),0)</f>
        <v>0</v>
      </c>
      <c r="I20" s="5">
        <f>ROUND(SUM(I2:I19),0)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Felületképzés</oddHeader>
  </headerFooter>
</worksheet>
</file>

<file path=xl/worksheets/sheet16.xml><?xml version="1.0" encoding="utf-8"?>
<worksheet xmlns="http://schemas.openxmlformats.org/spreadsheetml/2006/main" xmlns:r="http://schemas.openxmlformats.org/officeDocument/2006/relationships">
  <dimension ref="A1:I24"/>
  <sheetViews>
    <sheetView topLeftCell="A19" workbookViewId="0">
      <selection activeCell="J6" sqref="J6"/>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89.25">
      <c r="A2" s="8">
        <v>1</v>
      </c>
      <c r="B2" s="1" t="s">
        <v>193</v>
      </c>
      <c r="C2" s="28" t="s">
        <v>194</v>
      </c>
      <c r="D2" s="6">
        <v>154.87</v>
      </c>
      <c r="E2" s="1" t="s">
        <v>24</v>
      </c>
      <c r="F2" s="6">
        <v>0</v>
      </c>
      <c r="G2" s="6">
        <v>0</v>
      </c>
      <c r="H2" s="6">
        <f>ROUND(D2*F2, 0)</f>
        <v>0</v>
      </c>
      <c r="I2" s="6">
        <f>ROUND(D2*G2, 0)</f>
        <v>0</v>
      </c>
    </row>
    <row r="4" spans="1:9" ht="76.5">
      <c r="A4" s="8">
        <v>2</v>
      </c>
      <c r="B4" s="1" t="s">
        <v>195</v>
      </c>
      <c r="C4" s="2" t="s">
        <v>196</v>
      </c>
      <c r="D4" s="6">
        <v>9.1</v>
      </c>
      <c r="E4" s="1" t="s">
        <v>24</v>
      </c>
      <c r="F4" s="6">
        <v>0</v>
      </c>
      <c r="G4" s="6">
        <v>0</v>
      </c>
      <c r="H4" s="6">
        <f>ROUND(D4*F4, 0)</f>
        <v>0</v>
      </c>
      <c r="I4" s="6">
        <f>ROUND(D4*G4, 0)</f>
        <v>0</v>
      </c>
    </row>
    <row r="6" spans="1:9" ht="89.25">
      <c r="A6" s="8">
        <v>3</v>
      </c>
      <c r="B6" s="1" t="s">
        <v>197</v>
      </c>
      <c r="C6" s="28" t="s">
        <v>198</v>
      </c>
      <c r="D6" s="6">
        <v>20.84</v>
      </c>
      <c r="E6" s="1" t="s">
        <v>24</v>
      </c>
      <c r="F6" s="6">
        <v>0</v>
      </c>
      <c r="G6" s="6">
        <v>0</v>
      </c>
      <c r="H6" s="6">
        <f>ROUND(D6*F6, 0)</f>
        <v>0</v>
      </c>
      <c r="I6" s="6">
        <f>ROUND(D6*G6, 0)</f>
        <v>0</v>
      </c>
    </row>
    <row r="8" spans="1:9" ht="90.75">
      <c r="A8" s="8">
        <v>4</v>
      </c>
      <c r="B8" s="1" t="s">
        <v>199</v>
      </c>
      <c r="C8" s="2" t="s">
        <v>213</v>
      </c>
      <c r="D8" s="6">
        <v>192.32</v>
      </c>
      <c r="E8" s="1" t="s">
        <v>24</v>
      </c>
      <c r="F8" s="6">
        <v>0</v>
      </c>
      <c r="G8" s="6">
        <v>0</v>
      </c>
      <c r="H8" s="6">
        <f>ROUND(D8*F8, 0)</f>
        <v>0</v>
      </c>
      <c r="I8" s="6">
        <f>ROUND(D8*G8, 0)</f>
        <v>0</v>
      </c>
    </row>
    <row r="10" spans="1:9" ht="90.75">
      <c r="A10" s="8">
        <v>5</v>
      </c>
      <c r="B10" s="1" t="s">
        <v>200</v>
      </c>
      <c r="C10" s="2" t="s">
        <v>214</v>
      </c>
      <c r="D10" s="6">
        <v>192.32</v>
      </c>
      <c r="E10" s="1" t="s">
        <v>24</v>
      </c>
      <c r="F10" s="6">
        <v>0</v>
      </c>
      <c r="G10" s="6">
        <v>0</v>
      </c>
      <c r="H10" s="6">
        <f>ROUND(D10*F10, 0)</f>
        <v>0</v>
      </c>
      <c r="I10" s="6">
        <f>ROUND(D10*G10, 0)</f>
        <v>0</v>
      </c>
    </row>
    <row r="12" spans="1:9" ht="114.75">
      <c r="A12" s="8">
        <v>6</v>
      </c>
      <c r="B12" s="1" t="s">
        <v>201</v>
      </c>
      <c r="C12" s="28" t="s">
        <v>202</v>
      </c>
      <c r="D12" s="6">
        <v>99.53</v>
      </c>
      <c r="E12" s="1" t="s">
        <v>24</v>
      </c>
      <c r="F12" s="6">
        <v>0</v>
      </c>
      <c r="G12" s="6">
        <v>0</v>
      </c>
      <c r="H12" s="6">
        <f>ROUND(D12*F12, 0)</f>
        <v>0</v>
      </c>
      <c r="I12" s="6">
        <f>ROUND(D12*G12, 0)</f>
        <v>0</v>
      </c>
    </row>
    <row r="13" spans="1:9">
      <c r="C13" s="28"/>
    </row>
    <row r="14" spans="1:9" ht="127.5">
      <c r="A14" s="8">
        <v>7</v>
      </c>
      <c r="B14" s="1" t="s">
        <v>203</v>
      </c>
      <c r="C14" s="28" t="s">
        <v>204</v>
      </c>
      <c r="D14" s="6">
        <v>27.99</v>
      </c>
      <c r="E14" s="1" t="s">
        <v>24</v>
      </c>
      <c r="F14" s="6">
        <v>0</v>
      </c>
      <c r="G14" s="6">
        <v>0</v>
      </c>
      <c r="H14" s="6">
        <f>ROUND(D14*F14, 0)</f>
        <v>0</v>
      </c>
      <c r="I14" s="6">
        <f>ROUND(D14*G14, 0)</f>
        <v>0</v>
      </c>
    </row>
    <row r="15" spans="1:9">
      <c r="C15" s="28"/>
    </row>
    <row r="16" spans="1:9" ht="89.25">
      <c r="A16" s="8">
        <v>8</v>
      </c>
      <c r="B16" s="1" t="s">
        <v>205</v>
      </c>
      <c r="C16" s="28" t="s">
        <v>206</v>
      </c>
      <c r="D16" s="6">
        <v>51</v>
      </c>
      <c r="E16" s="1" t="s">
        <v>27</v>
      </c>
      <c r="F16" s="6">
        <v>0</v>
      </c>
      <c r="G16" s="6">
        <v>0</v>
      </c>
      <c r="H16" s="6">
        <f>ROUND(D16*F16, 0)</f>
        <v>0</v>
      </c>
      <c r="I16" s="6">
        <f>ROUND(D16*G16, 0)</f>
        <v>0</v>
      </c>
    </row>
    <row r="17" spans="1:9">
      <c r="C17" s="28"/>
    </row>
    <row r="18" spans="1:9" ht="140.25">
      <c r="A18" s="8">
        <v>9</v>
      </c>
      <c r="B18" s="1" t="s">
        <v>207</v>
      </c>
      <c r="C18" s="28" t="s">
        <v>208</v>
      </c>
      <c r="D18" s="6">
        <v>18</v>
      </c>
      <c r="E18" s="1" t="s">
        <v>13</v>
      </c>
      <c r="F18" s="6">
        <v>0</v>
      </c>
      <c r="G18" s="6">
        <v>0</v>
      </c>
      <c r="H18" s="6">
        <f>ROUND(D18*F18, 0)</f>
        <v>0</v>
      </c>
      <c r="I18" s="6">
        <f>ROUND(D18*G18, 0)</f>
        <v>0</v>
      </c>
    </row>
    <row r="20" spans="1:9" ht="51">
      <c r="A20" s="8">
        <v>10</v>
      </c>
      <c r="B20" s="1" t="s">
        <v>209</v>
      </c>
      <c r="C20" s="2" t="s">
        <v>210</v>
      </c>
      <c r="D20" s="6">
        <v>1109</v>
      </c>
      <c r="E20" s="1" t="s">
        <v>13</v>
      </c>
      <c r="F20" s="6">
        <v>0</v>
      </c>
      <c r="G20" s="6">
        <v>0</v>
      </c>
      <c r="H20" s="6">
        <f>ROUND(D20*F20, 0)</f>
        <v>0</v>
      </c>
      <c r="I20" s="6">
        <f>ROUND(D20*G20, 0)</f>
        <v>0</v>
      </c>
    </row>
    <row r="22" spans="1:9" ht="63.75">
      <c r="A22" s="8">
        <v>11</v>
      </c>
      <c r="B22" s="1" t="s">
        <v>211</v>
      </c>
      <c r="C22" s="2" t="s">
        <v>212</v>
      </c>
      <c r="D22" s="6">
        <v>175.71</v>
      </c>
      <c r="E22" s="1" t="s">
        <v>24</v>
      </c>
      <c r="F22" s="6">
        <v>0</v>
      </c>
      <c r="G22" s="6">
        <v>0</v>
      </c>
      <c r="H22" s="6">
        <f>ROUND(D22*F22, 0)</f>
        <v>0</v>
      </c>
      <c r="I22" s="6">
        <f>ROUND(D22*G22, 0)</f>
        <v>0</v>
      </c>
    </row>
    <row r="24" spans="1:9" s="9" customFormat="1">
      <c r="A24" s="7"/>
      <c r="B24" s="3"/>
      <c r="C24" s="3" t="s">
        <v>14</v>
      </c>
      <c r="D24" s="5"/>
      <c r="E24" s="3"/>
      <c r="F24" s="5"/>
      <c r="G24" s="5"/>
      <c r="H24" s="5">
        <f>ROUND(SUM(H2:H23),0)</f>
        <v>0</v>
      </c>
      <c r="I24" s="5">
        <f>ROUND(SUM(I2:I23),0)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Szigetelés</oddHeader>
  </headerFooter>
</worksheet>
</file>

<file path=xl/worksheets/sheet17.xml><?xml version="1.0" encoding="utf-8"?>
<worksheet xmlns="http://schemas.openxmlformats.org/spreadsheetml/2006/main" xmlns:r="http://schemas.openxmlformats.org/officeDocument/2006/relationships">
  <dimension ref="A1:I4"/>
  <sheetViews>
    <sheetView workbookViewId="0">
      <selection activeCell="G3" sqref="G3"/>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51">
      <c r="A2" s="8">
        <v>1</v>
      </c>
      <c r="B2" s="1" t="s">
        <v>216</v>
      </c>
      <c r="C2" s="2" t="s">
        <v>217</v>
      </c>
      <c r="D2" s="6">
        <v>1</v>
      </c>
      <c r="E2" s="1" t="s">
        <v>13</v>
      </c>
      <c r="F2" s="6">
        <v>0</v>
      </c>
      <c r="G2" s="6">
        <v>0</v>
      </c>
      <c r="H2" s="6">
        <f>ROUND(D2*F2, 0)</f>
        <v>0</v>
      </c>
      <c r="I2" s="6">
        <f>ROUND(D2*G2, 0)</f>
        <v>0</v>
      </c>
    </row>
    <row r="4" spans="1:9" s="9" customFormat="1">
      <c r="A4" s="7"/>
      <c r="B4" s="3"/>
      <c r="C4" s="3" t="s">
        <v>14</v>
      </c>
      <c r="D4" s="5"/>
      <c r="E4" s="3"/>
      <c r="F4" s="5"/>
      <c r="G4" s="5"/>
      <c r="H4" s="5">
        <f>ROUND(SUM(H2:H3),0)</f>
        <v>0</v>
      </c>
      <c r="I4" s="5">
        <f>ROUND(SUM(I2:I3),0)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Útpályatartozékok készítése</oddHeader>
  </headerFooter>
</worksheet>
</file>

<file path=xl/worksheets/sheet18.xml><?xml version="1.0" encoding="utf-8"?>
<worksheet xmlns="http://schemas.openxmlformats.org/spreadsheetml/2006/main" xmlns:r="http://schemas.openxmlformats.org/officeDocument/2006/relationships">
  <dimension ref="A1:I78"/>
  <sheetViews>
    <sheetView topLeftCell="A70" zoomScaleNormal="100" workbookViewId="0">
      <selection activeCell="J81" sqref="J81"/>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25.5">
      <c r="A2" s="8">
        <v>1</v>
      </c>
      <c r="B2" s="1" t="s">
        <v>219</v>
      </c>
      <c r="C2" s="2" t="s">
        <v>220</v>
      </c>
      <c r="D2" s="6">
        <v>1</v>
      </c>
      <c r="E2" s="1" t="s">
        <v>13</v>
      </c>
      <c r="F2" s="6">
        <v>0</v>
      </c>
      <c r="G2" s="6">
        <v>0</v>
      </c>
      <c r="H2" s="6">
        <f>ROUND(D2*F2, 0)</f>
        <v>0</v>
      </c>
      <c r="I2" s="6">
        <f>ROUND(D2*G2, 0)</f>
        <v>0</v>
      </c>
    </row>
    <row r="4" spans="1:9" ht="63.75">
      <c r="A4" s="8">
        <v>2</v>
      </c>
      <c r="B4" s="1" t="s">
        <v>221</v>
      </c>
      <c r="C4" s="2" t="s">
        <v>222</v>
      </c>
      <c r="D4" s="6">
        <v>30</v>
      </c>
      <c r="E4" s="1" t="s">
        <v>13</v>
      </c>
      <c r="F4" s="6">
        <v>0</v>
      </c>
      <c r="G4" s="6">
        <v>0</v>
      </c>
      <c r="H4" s="6">
        <f>ROUND(D4*F4, 0)</f>
        <v>0</v>
      </c>
      <c r="I4" s="6">
        <f>ROUND(D4*G4, 0)</f>
        <v>0</v>
      </c>
    </row>
    <row r="6" spans="1:9" ht="38.25">
      <c r="A6" s="8">
        <v>3</v>
      </c>
      <c r="B6" s="1" t="s">
        <v>223</v>
      </c>
      <c r="C6" s="2" t="s">
        <v>224</v>
      </c>
      <c r="D6" s="6">
        <v>32</v>
      </c>
      <c r="E6" s="1" t="s">
        <v>13</v>
      </c>
      <c r="F6" s="6">
        <v>0</v>
      </c>
      <c r="G6" s="6">
        <v>0</v>
      </c>
      <c r="H6" s="6">
        <f>ROUND(D6*F6, 0)</f>
        <v>0</v>
      </c>
      <c r="I6" s="6">
        <f>ROUND(D6*G6, 0)</f>
        <v>0</v>
      </c>
    </row>
    <row r="8" spans="1:9" ht="102">
      <c r="A8" s="8">
        <v>4</v>
      </c>
      <c r="B8" s="1" t="s">
        <v>225</v>
      </c>
      <c r="C8" s="28" t="s">
        <v>226</v>
      </c>
      <c r="D8" s="6">
        <v>280</v>
      </c>
      <c r="E8" s="1" t="s">
        <v>27</v>
      </c>
      <c r="F8" s="6">
        <v>0</v>
      </c>
      <c r="G8" s="6">
        <v>0</v>
      </c>
      <c r="H8" s="6">
        <f>ROUND(D8*F8, 0)</f>
        <v>0</v>
      </c>
      <c r="I8" s="6">
        <f>ROUND(D8*G8, 0)</f>
        <v>0</v>
      </c>
    </row>
    <row r="9" spans="1:9">
      <c r="C9" s="28"/>
    </row>
    <row r="10" spans="1:9" ht="102">
      <c r="A10" s="8">
        <v>5</v>
      </c>
      <c r="B10" s="1" t="s">
        <v>227</v>
      </c>
      <c r="C10" s="28" t="s">
        <v>228</v>
      </c>
      <c r="D10" s="6">
        <v>77</v>
      </c>
      <c r="E10" s="1" t="s">
        <v>27</v>
      </c>
      <c r="F10" s="6">
        <v>0</v>
      </c>
      <c r="G10" s="6">
        <v>0</v>
      </c>
      <c r="H10" s="6">
        <f>ROUND(D10*F10, 0)</f>
        <v>0</v>
      </c>
      <c r="I10" s="6">
        <f>ROUND(D10*G10, 0)</f>
        <v>0</v>
      </c>
    </row>
    <row r="11" spans="1:9">
      <c r="C11" s="28"/>
    </row>
    <row r="12" spans="1:9" ht="102">
      <c r="A12" s="8">
        <v>6</v>
      </c>
      <c r="B12" s="1" t="s">
        <v>229</v>
      </c>
      <c r="C12" s="28" t="s">
        <v>230</v>
      </c>
      <c r="D12" s="6">
        <v>8</v>
      </c>
      <c r="E12" s="1" t="s">
        <v>27</v>
      </c>
      <c r="F12" s="6">
        <v>0</v>
      </c>
      <c r="G12" s="6">
        <v>0</v>
      </c>
      <c r="H12" s="6">
        <f>ROUND(D12*F12, 0)</f>
        <v>0</v>
      </c>
      <c r="I12" s="6">
        <f>ROUND(D12*G12, 0)</f>
        <v>0</v>
      </c>
    </row>
    <row r="13" spans="1:9">
      <c r="C13" s="28"/>
    </row>
    <row r="14" spans="1:9" ht="102">
      <c r="A14" s="8">
        <v>7</v>
      </c>
      <c r="B14" s="1" t="s">
        <v>231</v>
      </c>
      <c r="C14" s="28" t="s">
        <v>232</v>
      </c>
      <c r="D14" s="6">
        <v>10</v>
      </c>
      <c r="E14" s="1" t="s">
        <v>27</v>
      </c>
      <c r="F14" s="6">
        <v>0</v>
      </c>
      <c r="G14" s="6">
        <v>0</v>
      </c>
      <c r="H14" s="6">
        <f>ROUND(D14*F14, 0)</f>
        <v>0</v>
      </c>
      <c r="I14" s="6">
        <f>ROUND(D14*G14, 0)</f>
        <v>0</v>
      </c>
    </row>
    <row r="15" spans="1:9">
      <c r="C15" s="28"/>
    </row>
    <row r="16" spans="1:9" ht="89.25">
      <c r="A16" s="8">
        <v>8</v>
      </c>
      <c r="B16" s="1" t="s">
        <v>233</v>
      </c>
      <c r="C16" s="28" t="s">
        <v>234</v>
      </c>
      <c r="D16" s="6">
        <v>56</v>
      </c>
      <c r="E16" s="1" t="s">
        <v>27</v>
      </c>
      <c r="F16" s="6">
        <v>0</v>
      </c>
      <c r="G16" s="6">
        <v>0</v>
      </c>
      <c r="H16" s="6">
        <f>ROUND(D16*F16, 0)</f>
        <v>0</v>
      </c>
      <c r="I16" s="6">
        <f>ROUND(D16*G16, 0)</f>
        <v>0</v>
      </c>
    </row>
    <row r="17" spans="1:9">
      <c r="C17" s="28"/>
    </row>
    <row r="18" spans="1:9" ht="89.25">
      <c r="A18" s="8">
        <v>9</v>
      </c>
      <c r="B18" s="1" t="s">
        <v>235</v>
      </c>
      <c r="C18" s="28" t="s">
        <v>236</v>
      </c>
      <c r="D18" s="6">
        <v>56</v>
      </c>
      <c r="E18" s="1" t="s">
        <v>27</v>
      </c>
      <c r="F18" s="6">
        <v>0</v>
      </c>
      <c r="G18" s="6">
        <v>0</v>
      </c>
      <c r="H18" s="6">
        <f>ROUND(D18*F18, 0)</f>
        <v>0</v>
      </c>
      <c r="I18" s="6">
        <f>ROUND(D18*G18, 0)</f>
        <v>0</v>
      </c>
    </row>
    <row r="19" spans="1:9">
      <c r="C19" s="28"/>
    </row>
    <row r="20" spans="1:9" ht="89.25">
      <c r="A20" s="8">
        <v>10</v>
      </c>
      <c r="B20" s="1" t="s">
        <v>237</v>
      </c>
      <c r="C20" s="28" t="s">
        <v>238</v>
      </c>
      <c r="D20" s="6">
        <v>10</v>
      </c>
      <c r="E20" s="1" t="s">
        <v>27</v>
      </c>
      <c r="F20" s="6">
        <v>0</v>
      </c>
      <c r="G20" s="6">
        <v>0</v>
      </c>
      <c r="H20" s="6">
        <f>ROUND(D20*F20, 0)</f>
        <v>0</v>
      </c>
      <c r="I20" s="6">
        <f>ROUND(D20*G20, 0)</f>
        <v>0</v>
      </c>
    </row>
    <row r="22" spans="1:9" ht="89.25">
      <c r="A22" s="8">
        <v>11</v>
      </c>
      <c r="B22" s="1" t="s">
        <v>239</v>
      </c>
      <c r="C22" s="2" t="s">
        <v>240</v>
      </c>
      <c r="D22" s="6">
        <v>65</v>
      </c>
      <c r="E22" s="1" t="s">
        <v>13</v>
      </c>
      <c r="F22" s="6">
        <v>0</v>
      </c>
      <c r="G22" s="6">
        <v>0</v>
      </c>
      <c r="H22" s="6">
        <f>ROUND(D22*F22, 0)</f>
        <v>0</v>
      </c>
      <c r="I22" s="6">
        <f>ROUND(D22*G22, 0)</f>
        <v>0</v>
      </c>
    </row>
    <row r="24" spans="1:9" ht="76.5">
      <c r="A24" s="8">
        <v>12</v>
      </c>
      <c r="B24" s="1" t="s">
        <v>241</v>
      </c>
      <c r="C24" s="2" t="s">
        <v>242</v>
      </c>
      <c r="D24" s="6">
        <v>2</v>
      </c>
      <c r="E24" s="1" t="s">
        <v>13</v>
      </c>
      <c r="F24" s="6">
        <v>0</v>
      </c>
      <c r="G24" s="6">
        <v>0</v>
      </c>
      <c r="H24" s="6">
        <f>ROUND(D24*F24, 0)</f>
        <v>0</v>
      </c>
      <c r="I24" s="6">
        <f>ROUND(D24*G24, 0)</f>
        <v>0</v>
      </c>
    </row>
    <row r="26" spans="1:9" ht="76.5">
      <c r="A26" s="8">
        <v>13</v>
      </c>
      <c r="B26" s="1" t="s">
        <v>243</v>
      </c>
      <c r="C26" s="2" t="s">
        <v>244</v>
      </c>
      <c r="D26" s="6">
        <v>1</v>
      </c>
      <c r="E26" s="1" t="s">
        <v>13</v>
      </c>
      <c r="F26" s="6">
        <v>0</v>
      </c>
      <c r="G26" s="6">
        <v>0</v>
      </c>
      <c r="H26" s="6">
        <f>ROUND(D26*F26, 0)</f>
        <v>0</v>
      </c>
      <c r="I26" s="6">
        <f>ROUND(D26*G26, 0)</f>
        <v>0</v>
      </c>
    </row>
    <row r="28" spans="1:9" ht="114.75">
      <c r="A28" s="8">
        <v>14</v>
      </c>
      <c r="B28" s="1" t="s">
        <v>245</v>
      </c>
      <c r="C28" s="28" t="s">
        <v>246</v>
      </c>
      <c r="D28" s="6">
        <v>10</v>
      </c>
      <c r="E28" s="1" t="s">
        <v>13</v>
      </c>
      <c r="F28" s="6">
        <v>0</v>
      </c>
      <c r="G28" s="6">
        <v>0</v>
      </c>
      <c r="H28" s="6">
        <f>ROUND(D28*F28, 0)</f>
        <v>0</v>
      </c>
      <c r="I28" s="6">
        <f>ROUND(D28*G28, 0)</f>
        <v>0</v>
      </c>
    </row>
    <row r="29" spans="1:9">
      <c r="C29" s="28"/>
    </row>
    <row r="30" spans="1:9" ht="108">
      <c r="A30" s="8">
        <v>15</v>
      </c>
      <c r="B30" s="1" t="s">
        <v>247</v>
      </c>
      <c r="C30" s="28" t="s">
        <v>288</v>
      </c>
      <c r="D30" s="6">
        <v>920</v>
      </c>
      <c r="E30" s="1" t="s">
        <v>27</v>
      </c>
      <c r="F30" s="6">
        <v>0</v>
      </c>
      <c r="G30" s="6">
        <v>0</v>
      </c>
      <c r="H30" s="6">
        <f>ROUND(D30*F30, 0)</f>
        <v>0</v>
      </c>
      <c r="I30" s="6">
        <f>ROUND(D30*G30, 0)</f>
        <v>0</v>
      </c>
    </row>
    <row r="31" spans="1:9">
      <c r="C31" s="28"/>
    </row>
    <row r="32" spans="1:9" ht="108">
      <c r="A32" s="8">
        <v>16</v>
      </c>
      <c r="B32" s="1" t="s">
        <v>248</v>
      </c>
      <c r="C32" s="28" t="s">
        <v>289</v>
      </c>
      <c r="D32" s="6">
        <v>950</v>
      </c>
      <c r="E32" s="1" t="s">
        <v>27</v>
      </c>
      <c r="F32" s="6">
        <v>0</v>
      </c>
      <c r="G32" s="6">
        <v>0</v>
      </c>
      <c r="H32" s="6">
        <f>ROUND(D32*F32, 0)</f>
        <v>0</v>
      </c>
      <c r="I32" s="6">
        <f>ROUND(D32*G32, 0)</f>
        <v>0</v>
      </c>
    </row>
    <row r="33" spans="1:9">
      <c r="C33" s="28"/>
    </row>
    <row r="34" spans="1:9" ht="108">
      <c r="A34" s="8">
        <v>17</v>
      </c>
      <c r="B34" s="1" t="s">
        <v>249</v>
      </c>
      <c r="C34" s="28" t="s">
        <v>290</v>
      </c>
      <c r="D34" s="6">
        <v>20</v>
      </c>
      <c r="E34" s="1" t="s">
        <v>27</v>
      </c>
      <c r="F34" s="6">
        <v>0</v>
      </c>
      <c r="G34" s="6">
        <v>0</v>
      </c>
      <c r="H34" s="6">
        <f>ROUND(D34*F34, 0)</f>
        <v>0</v>
      </c>
      <c r="I34" s="6">
        <f>ROUND(D34*G34, 0)</f>
        <v>0</v>
      </c>
    </row>
    <row r="35" spans="1:9">
      <c r="C35" s="28"/>
    </row>
    <row r="36" spans="1:9" ht="108">
      <c r="A36" s="8">
        <v>18</v>
      </c>
      <c r="B36" s="1" t="s">
        <v>250</v>
      </c>
      <c r="C36" s="28" t="s">
        <v>291</v>
      </c>
      <c r="D36" s="6">
        <v>20</v>
      </c>
      <c r="E36" s="1" t="s">
        <v>27</v>
      </c>
      <c r="F36" s="6">
        <v>0</v>
      </c>
      <c r="G36" s="6">
        <v>0</v>
      </c>
      <c r="H36" s="6">
        <f>ROUND(D36*F36, 0)</f>
        <v>0</v>
      </c>
      <c r="I36" s="6">
        <f>ROUND(D36*G36, 0)</f>
        <v>0</v>
      </c>
    </row>
    <row r="37" spans="1:9">
      <c r="C37" s="28"/>
    </row>
    <row r="38" spans="1:9" ht="108">
      <c r="A38" s="8">
        <v>19</v>
      </c>
      <c r="B38" s="1" t="s">
        <v>251</v>
      </c>
      <c r="C38" s="28" t="s">
        <v>292</v>
      </c>
      <c r="D38" s="6">
        <v>10</v>
      </c>
      <c r="E38" s="1" t="s">
        <v>27</v>
      </c>
      <c r="F38" s="6">
        <v>0</v>
      </c>
      <c r="G38" s="6">
        <v>0</v>
      </c>
      <c r="H38" s="6">
        <f>ROUND(D38*F38, 0)</f>
        <v>0</v>
      </c>
      <c r="I38" s="6">
        <f>ROUND(D38*G38, 0)</f>
        <v>0</v>
      </c>
    </row>
    <row r="39" spans="1:9">
      <c r="C39" s="28"/>
    </row>
    <row r="40" spans="1:9" ht="108">
      <c r="A40" s="8">
        <v>20</v>
      </c>
      <c r="B40" s="1" t="s">
        <v>252</v>
      </c>
      <c r="C40" s="28" t="s">
        <v>293</v>
      </c>
      <c r="D40" s="6">
        <v>15</v>
      </c>
      <c r="E40" s="1" t="s">
        <v>27</v>
      </c>
      <c r="F40" s="6">
        <v>0</v>
      </c>
      <c r="G40" s="6">
        <v>0</v>
      </c>
      <c r="H40" s="6">
        <f>ROUND(D40*F40, 0)</f>
        <v>0</v>
      </c>
      <c r="I40" s="6">
        <f>ROUND(D40*G40, 0)</f>
        <v>0</v>
      </c>
    </row>
    <row r="41" spans="1:9">
      <c r="C41" s="28"/>
    </row>
    <row r="42" spans="1:9" ht="108">
      <c r="A42" s="8">
        <v>21</v>
      </c>
      <c r="B42" s="1" t="s">
        <v>253</v>
      </c>
      <c r="C42" s="28" t="s">
        <v>294</v>
      </c>
      <c r="D42" s="6">
        <v>10</v>
      </c>
      <c r="E42" s="1" t="s">
        <v>27</v>
      </c>
      <c r="F42" s="6">
        <v>0</v>
      </c>
      <c r="G42" s="6">
        <v>0</v>
      </c>
      <c r="H42" s="6">
        <f>ROUND(D42*F42, 0)</f>
        <v>0</v>
      </c>
      <c r="I42" s="6">
        <f>ROUND(D42*G42, 0)</f>
        <v>0</v>
      </c>
    </row>
    <row r="44" spans="1:9" ht="76.5">
      <c r="A44" s="8">
        <v>22</v>
      </c>
      <c r="B44" s="1" t="s">
        <v>254</v>
      </c>
      <c r="C44" s="2" t="s">
        <v>255</v>
      </c>
      <c r="D44" s="6">
        <v>20</v>
      </c>
      <c r="E44" s="1" t="s">
        <v>27</v>
      </c>
      <c r="F44" s="6">
        <v>0</v>
      </c>
      <c r="G44" s="6">
        <v>0</v>
      </c>
      <c r="H44" s="6">
        <f>ROUND(D44*F44, 0)</f>
        <v>0</v>
      </c>
      <c r="I44" s="6">
        <f>ROUND(D44*G44, 0)</f>
        <v>0</v>
      </c>
    </row>
    <row r="46" spans="1:9" ht="82.5">
      <c r="A46" s="8">
        <v>23</v>
      </c>
      <c r="B46" s="1" t="s">
        <v>256</v>
      </c>
      <c r="C46" s="2" t="s">
        <v>295</v>
      </c>
      <c r="D46" s="6">
        <v>20</v>
      </c>
      <c r="E46" s="1" t="s">
        <v>27</v>
      </c>
      <c r="F46" s="6">
        <v>0</v>
      </c>
      <c r="G46" s="6">
        <v>0</v>
      </c>
      <c r="H46" s="6">
        <f>ROUND(D46*F46, 0)</f>
        <v>0</v>
      </c>
      <c r="I46" s="6">
        <f>ROUND(D46*G46, 0)</f>
        <v>0</v>
      </c>
    </row>
    <row r="48" spans="1:9" ht="63.75">
      <c r="A48" s="8">
        <v>24</v>
      </c>
      <c r="B48" s="1" t="s">
        <v>257</v>
      </c>
      <c r="C48" s="2" t="s">
        <v>258</v>
      </c>
      <c r="D48" s="6">
        <v>8</v>
      </c>
      <c r="E48" s="1" t="s">
        <v>13</v>
      </c>
      <c r="F48" s="6">
        <v>0</v>
      </c>
      <c r="G48" s="6">
        <v>0</v>
      </c>
      <c r="H48" s="6">
        <f>ROUND(D48*F48, 0)</f>
        <v>0</v>
      </c>
      <c r="I48" s="6">
        <f>ROUND(D48*G48, 0)</f>
        <v>0</v>
      </c>
    </row>
    <row r="50" spans="1:9" ht="89.25">
      <c r="A50" s="8">
        <v>25</v>
      </c>
      <c r="B50" s="1" t="s">
        <v>259</v>
      </c>
      <c r="C50" s="28" t="s">
        <v>260</v>
      </c>
      <c r="D50" s="6">
        <v>6</v>
      </c>
      <c r="E50" s="1" t="s">
        <v>13</v>
      </c>
      <c r="F50" s="6">
        <v>0</v>
      </c>
      <c r="G50" s="6">
        <v>0</v>
      </c>
      <c r="H50" s="6">
        <f>ROUND(D50*F50, 0)</f>
        <v>0</v>
      </c>
      <c r="I50" s="6">
        <f>ROUND(D50*G50, 0)</f>
        <v>0</v>
      </c>
    </row>
    <row r="52" spans="1:9" ht="76.5">
      <c r="A52" s="8">
        <v>26</v>
      </c>
      <c r="B52" s="1" t="s">
        <v>261</v>
      </c>
      <c r="C52" s="2" t="s">
        <v>262</v>
      </c>
      <c r="D52" s="6">
        <v>10</v>
      </c>
      <c r="E52" s="1" t="s">
        <v>13</v>
      </c>
      <c r="F52" s="6">
        <v>0</v>
      </c>
      <c r="G52" s="6">
        <v>0</v>
      </c>
      <c r="H52" s="6">
        <f>ROUND(D52*F52, 0)</f>
        <v>0</v>
      </c>
      <c r="I52" s="6">
        <f>ROUND(D52*G52, 0)</f>
        <v>0</v>
      </c>
    </row>
    <row r="54" spans="1:9" ht="63.75">
      <c r="A54" s="8">
        <v>27</v>
      </c>
      <c r="B54" s="1" t="s">
        <v>263</v>
      </c>
      <c r="C54" s="2" t="s">
        <v>264</v>
      </c>
      <c r="D54" s="6">
        <v>24</v>
      </c>
      <c r="E54" s="1" t="s">
        <v>13</v>
      </c>
      <c r="F54" s="6">
        <v>0</v>
      </c>
      <c r="G54" s="6">
        <v>0</v>
      </c>
      <c r="H54" s="6">
        <f>ROUND(D54*F54, 0)</f>
        <v>0</v>
      </c>
      <c r="I54" s="6">
        <f>ROUND(D54*G54, 0)</f>
        <v>0</v>
      </c>
    </row>
    <row r="56" spans="1:9" ht="63.75">
      <c r="A56" s="8">
        <v>28</v>
      </c>
      <c r="B56" s="1" t="s">
        <v>265</v>
      </c>
      <c r="C56" s="2" t="s">
        <v>266</v>
      </c>
      <c r="D56" s="6">
        <v>1</v>
      </c>
      <c r="E56" s="1" t="s">
        <v>13</v>
      </c>
      <c r="F56" s="6">
        <v>0</v>
      </c>
      <c r="G56" s="6">
        <v>0</v>
      </c>
      <c r="H56" s="6">
        <f>ROUND(D56*F56, 0)</f>
        <v>0</v>
      </c>
      <c r="I56" s="6">
        <f>ROUND(D56*G56, 0)</f>
        <v>0</v>
      </c>
    </row>
    <row r="58" spans="1:9" ht="63.75">
      <c r="A58" s="8">
        <v>29</v>
      </c>
      <c r="B58" s="1" t="s">
        <v>267</v>
      </c>
      <c r="C58" s="2" t="s">
        <v>268</v>
      </c>
      <c r="D58" s="6">
        <v>2</v>
      </c>
      <c r="E58" s="1" t="s">
        <v>13</v>
      </c>
      <c r="F58" s="6">
        <v>0</v>
      </c>
      <c r="G58" s="6">
        <v>0</v>
      </c>
      <c r="H58" s="6">
        <f>ROUND(D58*F58, 0)</f>
        <v>0</v>
      </c>
      <c r="I58" s="6">
        <f>ROUND(D58*G58, 0)</f>
        <v>0</v>
      </c>
    </row>
    <row r="60" spans="1:9" ht="63.75">
      <c r="A60" s="8">
        <v>30</v>
      </c>
      <c r="B60" s="1" t="s">
        <v>269</v>
      </c>
      <c r="C60" s="2" t="s">
        <v>270</v>
      </c>
      <c r="D60" s="6">
        <v>1</v>
      </c>
      <c r="E60" s="1" t="s">
        <v>13</v>
      </c>
      <c r="F60" s="6">
        <v>0</v>
      </c>
      <c r="G60" s="6">
        <v>0</v>
      </c>
      <c r="H60" s="6">
        <f>ROUND(D60*F60, 0)</f>
        <v>0</v>
      </c>
      <c r="I60" s="6">
        <f>ROUND(D60*G60, 0)</f>
        <v>0</v>
      </c>
    </row>
    <row r="62" spans="1:9" ht="114.75">
      <c r="A62" s="8">
        <v>31</v>
      </c>
      <c r="B62" s="1" t="s">
        <v>271</v>
      </c>
      <c r="C62" s="28" t="s">
        <v>272</v>
      </c>
      <c r="D62" s="6">
        <v>1</v>
      </c>
      <c r="E62" s="1" t="s">
        <v>13</v>
      </c>
      <c r="F62" s="6">
        <v>0</v>
      </c>
      <c r="G62" s="6">
        <v>0</v>
      </c>
      <c r="H62" s="6">
        <f>ROUND(D62*F62, 0)</f>
        <v>0</v>
      </c>
      <c r="I62" s="6">
        <f>ROUND(D62*G62, 0)</f>
        <v>0</v>
      </c>
    </row>
    <row r="64" spans="1:9" ht="63.75">
      <c r="A64" s="8">
        <v>32</v>
      </c>
      <c r="B64" s="1" t="s">
        <v>273</v>
      </c>
      <c r="C64" s="2" t="s">
        <v>274</v>
      </c>
      <c r="D64" s="6">
        <v>1</v>
      </c>
      <c r="E64" s="1" t="s">
        <v>13</v>
      </c>
      <c r="F64" s="6">
        <v>0</v>
      </c>
      <c r="G64" s="6">
        <v>0</v>
      </c>
      <c r="H64" s="6">
        <f>ROUND(D64*F64, 0)</f>
        <v>0</v>
      </c>
      <c r="I64" s="6">
        <f>ROUND(D64*G64, 0)</f>
        <v>0</v>
      </c>
    </row>
    <row r="66" spans="1:9" ht="127.5">
      <c r="A66" s="8">
        <v>33</v>
      </c>
      <c r="B66" s="1" t="s">
        <v>275</v>
      </c>
      <c r="C66" s="28" t="s">
        <v>276</v>
      </c>
      <c r="D66" s="6">
        <v>18</v>
      </c>
      <c r="E66" s="1" t="s">
        <v>13</v>
      </c>
      <c r="F66" s="6">
        <v>0</v>
      </c>
      <c r="G66" s="6">
        <v>0</v>
      </c>
      <c r="H66" s="6">
        <f>ROUND(D66*F66, 0)</f>
        <v>0</v>
      </c>
      <c r="I66" s="6">
        <f>ROUND(D66*G66, 0)</f>
        <v>0</v>
      </c>
    </row>
    <row r="68" spans="1:9" ht="63.75">
      <c r="A68" s="8">
        <v>34</v>
      </c>
      <c r="B68" s="1" t="s">
        <v>277</v>
      </c>
      <c r="C68" s="2" t="s">
        <v>278</v>
      </c>
      <c r="D68" s="6">
        <v>12</v>
      </c>
      <c r="E68" s="1" t="s">
        <v>13</v>
      </c>
      <c r="F68" s="6">
        <v>0</v>
      </c>
      <c r="G68" s="6">
        <v>0</v>
      </c>
      <c r="H68" s="6">
        <f>ROUND(D68*F68, 0)</f>
        <v>0</v>
      </c>
      <c r="I68" s="6">
        <f>ROUND(D68*G68, 0)</f>
        <v>0</v>
      </c>
    </row>
    <row r="70" spans="1:9" ht="63.75">
      <c r="A70" s="8">
        <v>35</v>
      </c>
      <c r="B70" s="1" t="s">
        <v>279</v>
      </c>
      <c r="C70" s="2" t="s">
        <v>280</v>
      </c>
      <c r="D70" s="6">
        <v>3</v>
      </c>
      <c r="E70" s="1" t="s">
        <v>13</v>
      </c>
      <c r="F70" s="6">
        <v>0</v>
      </c>
      <c r="G70" s="6">
        <v>0</v>
      </c>
      <c r="H70" s="6">
        <f>ROUND(D70*F70, 0)</f>
        <v>0</v>
      </c>
      <c r="I70" s="6">
        <f>ROUND(D70*G70, 0)</f>
        <v>0</v>
      </c>
    </row>
    <row r="72" spans="1:9" ht="89.25">
      <c r="A72" s="8">
        <v>36</v>
      </c>
      <c r="B72" s="1" t="s">
        <v>281</v>
      </c>
      <c r="C72" s="28" t="s">
        <v>282</v>
      </c>
      <c r="D72" s="6">
        <v>2</v>
      </c>
      <c r="E72" s="1" t="s">
        <v>13</v>
      </c>
      <c r="F72" s="6">
        <v>0</v>
      </c>
      <c r="G72" s="6">
        <v>0</v>
      </c>
      <c r="H72" s="6">
        <f>ROUND(D72*F72, 0)</f>
        <v>0</v>
      </c>
      <c r="I72" s="6">
        <f>ROUND(D72*G72, 0)</f>
        <v>0</v>
      </c>
    </row>
    <row r="74" spans="1:9" ht="51">
      <c r="A74" s="8">
        <v>37</v>
      </c>
      <c r="B74" s="1" t="s">
        <v>283</v>
      </c>
      <c r="C74" s="2" t="s">
        <v>284</v>
      </c>
      <c r="D74" s="6">
        <v>1</v>
      </c>
      <c r="E74" s="1" t="s">
        <v>13</v>
      </c>
      <c r="F74" s="6">
        <v>0</v>
      </c>
      <c r="G74" s="6">
        <v>0</v>
      </c>
      <c r="H74" s="6">
        <f>ROUND(D74*F74, 0)</f>
        <v>0</v>
      </c>
      <c r="I74" s="6">
        <f>ROUND(D74*G74, 0)</f>
        <v>0</v>
      </c>
    </row>
    <row r="76" spans="1:9" ht="25.5">
      <c r="A76" s="8">
        <v>38</v>
      </c>
      <c r="B76" s="1" t="s">
        <v>285</v>
      </c>
      <c r="C76" s="2" t="s">
        <v>287</v>
      </c>
      <c r="D76" s="6">
        <v>300</v>
      </c>
      <c r="E76" s="1" t="s">
        <v>286</v>
      </c>
      <c r="F76" s="6">
        <v>0</v>
      </c>
      <c r="G76" s="6">
        <v>0</v>
      </c>
      <c r="H76" s="6">
        <f>ROUND(D76*F76, 0)</f>
        <v>0</v>
      </c>
      <c r="I76" s="6">
        <f>ROUND(D76*G76, 0)</f>
        <v>0</v>
      </c>
    </row>
    <row r="78" spans="1:9" s="9" customFormat="1">
      <c r="A78" s="7"/>
      <c r="B78" s="3"/>
      <c r="C78" s="3" t="s">
        <v>14</v>
      </c>
      <c r="D78" s="5"/>
      <c r="E78" s="3"/>
      <c r="F78" s="5"/>
      <c r="G78" s="5"/>
      <c r="H78" s="5">
        <f>ROUND(SUM(H2:H77),0)</f>
        <v>0</v>
      </c>
      <c r="I78" s="5">
        <f>ROUND(SUM(I2:I77),0)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Elektromosenergia-ellátás, villanyszerelés</oddHeader>
  </headerFooter>
</worksheet>
</file>

<file path=xl/worksheets/sheet19.xml><?xml version="1.0" encoding="utf-8"?>
<worksheet xmlns="http://schemas.openxmlformats.org/spreadsheetml/2006/main" xmlns:r="http://schemas.openxmlformats.org/officeDocument/2006/relationships">
  <dimension ref="A1:I16"/>
  <sheetViews>
    <sheetView workbookViewId="0">
      <selection activeCell="D26" sqref="D26"/>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51">
      <c r="A2" s="8">
        <v>1</v>
      </c>
      <c r="B2" s="1" t="s">
        <v>297</v>
      </c>
      <c r="C2" s="2" t="s">
        <v>298</v>
      </c>
      <c r="D2" s="6">
        <v>25</v>
      </c>
      <c r="E2" s="1" t="s">
        <v>27</v>
      </c>
      <c r="F2" s="6">
        <v>0</v>
      </c>
      <c r="G2" s="6">
        <v>0</v>
      </c>
      <c r="H2" s="6">
        <f>ROUND(D2*F2, 0)</f>
        <v>0</v>
      </c>
      <c r="I2" s="6">
        <f>ROUND(D2*G2, 0)</f>
        <v>0</v>
      </c>
    </row>
    <row r="4" spans="1:9" ht="42" customHeight="1">
      <c r="A4" s="8">
        <v>2</v>
      </c>
      <c r="B4" s="1" t="s">
        <v>299</v>
      </c>
      <c r="C4" s="2" t="s">
        <v>300</v>
      </c>
      <c r="D4" s="6">
        <v>10</v>
      </c>
      <c r="E4" s="1" t="s">
        <v>27</v>
      </c>
      <c r="F4" s="6">
        <v>0</v>
      </c>
      <c r="G4" s="6">
        <v>0</v>
      </c>
      <c r="H4" s="6">
        <f>ROUND(D4*F4, 0)</f>
        <v>0</v>
      </c>
      <c r="I4" s="6">
        <f>ROUND(D4*G4, 0)</f>
        <v>0</v>
      </c>
    </row>
    <row r="6" spans="1:9" ht="114.75">
      <c r="A6" s="8">
        <v>3</v>
      </c>
      <c r="B6" s="1" t="s">
        <v>301</v>
      </c>
      <c r="C6" s="27" t="s">
        <v>302</v>
      </c>
      <c r="D6" s="6">
        <v>35</v>
      </c>
      <c r="E6" s="1" t="s">
        <v>27</v>
      </c>
      <c r="F6" s="6">
        <v>0</v>
      </c>
      <c r="G6" s="6">
        <v>0</v>
      </c>
      <c r="H6" s="6">
        <f>ROUND(D6*F6, 0)</f>
        <v>0</v>
      </c>
      <c r="I6" s="6">
        <f>ROUND(D6*G6, 0)</f>
        <v>0</v>
      </c>
    </row>
    <row r="8" spans="1:9" ht="76.5">
      <c r="A8" s="8">
        <v>4</v>
      </c>
      <c r="B8" s="1" t="s">
        <v>303</v>
      </c>
      <c r="C8" s="2" t="s">
        <v>304</v>
      </c>
      <c r="D8" s="6">
        <v>30</v>
      </c>
      <c r="E8" s="1" t="s">
        <v>27</v>
      </c>
      <c r="F8" s="6">
        <v>0</v>
      </c>
      <c r="G8" s="6">
        <v>0</v>
      </c>
      <c r="H8" s="6">
        <f>ROUND(D8*F8, 0)</f>
        <v>0</v>
      </c>
      <c r="I8" s="6">
        <f>ROUND(D8*G8, 0)</f>
        <v>0</v>
      </c>
    </row>
    <row r="10" spans="1:9" ht="96.75" customHeight="1">
      <c r="A10" s="8">
        <v>5</v>
      </c>
      <c r="B10" s="1" t="s">
        <v>305</v>
      </c>
      <c r="C10" s="28" t="s">
        <v>306</v>
      </c>
      <c r="D10" s="6">
        <v>10</v>
      </c>
      <c r="E10" s="1" t="s">
        <v>27</v>
      </c>
      <c r="F10" s="6">
        <v>0</v>
      </c>
      <c r="G10" s="6">
        <v>0</v>
      </c>
      <c r="H10" s="6">
        <f>ROUND(D10*F10, 0)</f>
        <v>0</v>
      </c>
      <c r="I10" s="6">
        <f>ROUND(D10*G10, 0)</f>
        <v>0</v>
      </c>
    </row>
    <row r="12" spans="1:9" ht="76.5">
      <c r="A12" s="8">
        <v>6</v>
      </c>
      <c r="B12" s="1" t="s">
        <v>307</v>
      </c>
      <c r="C12" s="2" t="s">
        <v>308</v>
      </c>
      <c r="D12" s="6">
        <v>40</v>
      </c>
      <c r="E12" s="1" t="s">
        <v>27</v>
      </c>
      <c r="F12" s="6">
        <v>0</v>
      </c>
      <c r="G12" s="6">
        <v>0</v>
      </c>
      <c r="H12" s="6">
        <f>ROUND(D12*F12, 0)</f>
        <v>0</v>
      </c>
      <c r="I12" s="6">
        <f>ROUND(D12*G12, 0)</f>
        <v>0</v>
      </c>
    </row>
    <row r="14" spans="1:9" ht="51">
      <c r="A14" s="8">
        <v>7</v>
      </c>
      <c r="B14" s="1" t="s">
        <v>309</v>
      </c>
      <c r="C14" s="2" t="s">
        <v>310</v>
      </c>
      <c r="D14" s="6">
        <v>22</v>
      </c>
      <c r="E14" s="1" t="s">
        <v>13</v>
      </c>
      <c r="F14" s="6">
        <v>0</v>
      </c>
      <c r="G14" s="6">
        <v>0</v>
      </c>
      <c r="H14" s="6">
        <f>ROUND(D14*F14, 0)</f>
        <v>0</v>
      </c>
      <c r="I14" s="6">
        <f>ROUND(D14*G14, 0)</f>
        <v>0</v>
      </c>
    </row>
    <row r="16" spans="1:9" s="9" customFormat="1">
      <c r="A16" s="7"/>
      <c r="B16" s="3"/>
      <c r="C16" s="3" t="s">
        <v>14</v>
      </c>
      <c r="D16" s="5"/>
      <c r="E16" s="3"/>
      <c r="F16" s="5"/>
      <c r="G16" s="5"/>
      <c r="H16" s="5">
        <f>ROUND(SUM(H2:H15),0)</f>
        <v>0</v>
      </c>
      <c r="I16" s="5">
        <f>ROUND(SUM(I2:I15),0)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Épületgépészeti csővezeték szerelése</oddHeader>
  </headerFooter>
</worksheet>
</file>

<file path=xl/worksheets/sheet20.xml><?xml version="1.0" encoding="utf-8"?>
<worksheet xmlns="http://schemas.openxmlformats.org/spreadsheetml/2006/main" xmlns:r="http://schemas.openxmlformats.org/officeDocument/2006/relationships">
  <dimension ref="A1:I100"/>
  <sheetViews>
    <sheetView topLeftCell="A91" workbookViewId="0">
      <selection activeCell="F92" sqref="F92"/>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25.5">
      <c r="A2" s="8">
        <v>1</v>
      </c>
      <c r="B2" s="1" t="s">
        <v>312</v>
      </c>
      <c r="C2" s="2" t="s">
        <v>313</v>
      </c>
      <c r="D2" s="6">
        <v>30</v>
      </c>
      <c r="E2" s="1" t="s">
        <v>13</v>
      </c>
      <c r="F2" s="6">
        <v>0</v>
      </c>
      <c r="G2" s="6">
        <v>0</v>
      </c>
      <c r="H2" s="6">
        <f>ROUND(D2*F2, 0)</f>
        <v>0</v>
      </c>
      <c r="I2" s="6">
        <f>ROUND(D2*G2, 0)</f>
        <v>0</v>
      </c>
    </row>
    <row r="4" spans="1:9" ht="25.5">
      <c r="A4" s="8">
        <v>2</v>
      </c>
      <c r="B4" s="1" t="s">
        <v>314</v>
      </c>
      <c r="C4" s="2" t="s">
        <v>315</v>
      </c>
      <c r="D4" s="6">
        <v>6</v>
      </c>
      <c r="E4" s="1" t="s">
        <v>13</v>
      </c>
      <c r="F4" s="6">
        <v>0</v>
      </c>
      <c r="G4" s="6">
        <v>0</v>
      </c>
      <c r="H4" s="6">
        <f>ROUND(D4*F4, 0)</f>
        <v>0</v>
      </c>
      <c r="I4" s="6">
        <f>ROUND(D4*G4, 0)</f>
        <v>0</v>
      </c>
    </row>
    <row r="6" spans="1:9" ht="25.5">
      <c r="A6" s="8">
        <v>3</v>
      </c>
      <c r="B6" s="1" t="s">
        <v>316</v>
      </c>
      <c r="C6" s="2" t="s">
        <v>317</v>
      </c>
      <c r="D6" s="6">
        <v>2</v>
      </c>
      <c r="E6" s="1" t="s">
        <v>13</v>
      </c>
      <c r="F6" s="6">
        <v>0</v>
      </c>
      <c r="G6" s="6">
        <v>0</v>
      </c>
      <c r="H6" s="6">
        <f>ROUND(D6*F6, 0)</f>
        <v>0</v>
      </c>
      <c r="I6" s="6">
        <f>ROUND(D6*G6, 0)</f>
        <v>0</v>
      </c>
    </row>
    <row r="8" spans="1:9" ht="25.5">
      <c r="A8" s="8">
        <v>4</v>
      </c>
      <c r="B8" s="1" t="s">
        <v>318</v>
      </c>
      <c r="C8" s="2" t="s">
        <v>319</v>
      </c>
      <c r="D8" s="6">
        <v>3</v>
      </c>
      <c r="E8" s="1" t="s">
        <v>13</v>
      </c>
      <c r="F8" s="6">
        <v>0</v>
      </c>
      <c r="G8" s="6">
        <v>0</v>
      </c>
      <c r="H8" s="6">
        <f>ROUND(D8*F8, 0)</f>
        <v>0</v>
      </c>
      <c r="I8" s="6">
        <f>ROUND(D8*G8, 0)</f>
        <v>0</v>
      </c>
    </row>
    <row r="10" spans="1:9" ht="25.5">
      <c r="A10" s="8">
        <v>5</v>
      </c>
      <c r="B10" s="1" t="s">
        <v>320</v>
      </c>
      <c r="C10" s="2" t="s">
        <v>321</v>
      </c>
      <c r="D10" s="6">
        <v>2</v>
      </c>
      <c r="E10" s="1" t="s">
        <v>13</v>
      </c>
      <c r="F10" s="6">
        <v>0</v>
      </c>
      <c r="G10" s="6">
        <v>0</v>
      </c>
      <c r="H10" s="6">
        <f>ROUND(D10*F10, 0)</f>
        <v>0</v>
      </c>
      <c r="I10" s="6">
        <f>ROUND(D10*G10, 0)</f>
        <v>0</v>
      </c>
    </row>
    <row r="12" spans="1:9" ht="25.5">
      <c r="A12" s="8">
        <v>6</v>
      </c>
      <c r="B12" s="1" t="s">
        <v>322</v>
      </c>
      <c r="C12" s="2" t="s">
        <v>323</v>
      </c>
      <c r="D12" s="6">
        <v>3</v>
      </c>
      <c r="E12" s="1" t="s">
        <v>13</v>
      </c>
      <c r="F12" s="6">
        <v>0</v>
      </c>
      <c r="G12" s="6">
        <v>0</v>
      </c>
      <c r="H12" s="6">
        <f>ROUND(D12*F12, 0)</f>
        <v>0</v>
      </c>
      <c r="I12" s="6">
        <f>ROUND(D12*G12, 0)</f>
        <v>0</v>
      </c>
    </row>
    <row r="14" spans="1:9" ht="25.5">
      <c r="A14" s="8">
        <v>7</v>
      </c>
      <c r="B14" s="1" t="s">
        <v>324</v>
      </c>
      <c r="C14" s="2" t="s">
        <v>325</v>
      </c>
      <c r="D14" s="6">
        <v>1</v>
      </c>
      <c r="E14" s="1" t="s">
        <v>13</v>
      </c>
      <c r="F14" s="6">
        <v>0</v>
      </c>
      <c r="G14" s="6">
        <v>0</v>
      </c>
      <c r="H14" s="6">
        <f>ROUND(D14*F14, 0)</f>
        <v>0</v>
      </c>
      <c r="I14" s="6">
        <f>ROUND(D14*G14, 0)</f>
        <v>0</v>
      </c>
    </row>
    <row r="16" spans="1:9" ht="38.25">
      <c r="A16" s="8">
        <v>8</v>
      </c>
      <c r="B16" s="1" t="s">
        <v>326</v>
      </c>
      <c r="C16" s="2" t="s">
        <v>327</v>
      </c>
      <c r="D16" s="6">
        <v>11</v>
      </c>
      <c r="E16" s="1" t="s">
        <v>13</v>
      </c>
      <c r="F16" s="6">
        <v>0</v>
      </c>
      <c r="G16" s="6">
        <v>0</v>
      </c>
      <c r="H16" s="6">
        <f>ROUND(D16*F16, 0)</f>
        <v>0</v>
      </c>
      <c r="I16" s="6">
        <f>ROUND(D16*G16, 0)</f>
        <v>0</v>
      </c>
    </row>
    <row r="18" spans="1:9" ht="76.5">
      <c r="A18" s="8">
        <v>9</v>
      </c>
      <c r="B18" s="1" t="s">
        <v>328</v>
      </c>
      <c r="C18" s="2" t="s">
        <v>329</v>
      </c>
      <c r="D18" s="6">
        <v>16</v>
      </c>
      <c r="E18" s="1" t="s">
        <v>13</v>
      </c>
      <c r="F18" s="6">
        <v>0</v>
      </c>
      <c r="G18" s="6">
        <v>0</v>
      </c>
      <c r="H18" s="6">
        <f>ROUND(D18*F18, 0)</f>
        <v>0</v>
      </c>
      <c r="I18" s="6">
        <f>ROUND(D18*G18, 0)</f>
        <v>0</v>
      </c>
    </row>
    <row r="20" spans="1:9" ht="63.75">
      <c r="A20" s="8">
        <v>10</v>
      </c>
      <c r="B20" s="1" t="s">
        <v>330</v>
      </c>
      <c r="C20" s="2" t="s">
        <v>331</v>
      </c>
      <c r="D20" s="6">
        <v>16</v>
      </c>
      <c r="E20" s="1" t="s">
        <v>13</v>
      </c>
      <c r="F20" s="6">
        <v>0</v>
      </c>
      <c r="G20" s="6">
        <v>0</v>
      </c>
      <c r="H20" s="6">
        <f>ROUND(D20*F20, 0)</f>
        <v>0</v>
      </c>
      <c r="I20" s="6">
        <f>ROUND(D20*G20, 0)</f>
        <v>0</v>
      </c>
    </row>
    <row r="22" spans="1:9" ht="76.5">
      <c r="A22" s="8">
        <v>11</v>
      </c>
      <c r="B22" s="1" t="s">
        <v>332</v>
      </c>
      <c r="C22" s="2" t="s">
        <v>333</v>
      </c>
      <c r="D22" s="6">
        <v>2</v>
      </c>
      <c r="E22" s="1" t="s">
        <v>13</v>
      </c>
      <c r="F22" s="6">
        <v>0</v>
      </c>
      <c r="G22" s="6">
        <v>0</v>
      </c>
      <c r="H22" s="6">
        <f>ROUND(D22*F22, 0)</f>
        <v>0</v>
      </c>
      <c r="I22" s="6">
        <f>ROUND(D22*G22, 0)</f>
        <v>0</v>
      </c>
    </row>
    <row r="24" spans="1:9" ht="76.5">
      <c r="A24" s="8">
        <v>12</v>
      </c>
      <c r="B24" s="1" t="s">
        <v>334</v>
      </c>
      <c r="C24" s="2" t="s">
        <v>335</v>
      </c>
      <c r="D24" s="6">
        <v>4</v>
      </c>
      <c r="E24" s="1" t="s">
        <v>13</v>
      </c>
      <c r="F24" s="6">
        <v>0</v>
      </c>
      <c r="G24" s="6">
        <v>0</v>
      </c>
      <c r="H24" s="6">
        <f>ROUND(D24*F24, 0)</f>
        <v>0</v>
      </c>
      <c r="I24" s="6">
        <f>ROUND(D24*G24, 0)</f>
        <v>0</v>
      </c>
    </row>
    <row r="26" spans="1:9" ht="89.25">
      <c r="A26" s="8">
        <v>13</v>
      </c>
      <c r="B26" s="1" t="s">
        <v>336</v>
      </c>
      <c r="C26" s="2" t="s">
        <v>337</v>
      </c>
      <c r="D26" s="6">
        <v>1</v>
      </c>
      <c r="E26" s="1" t="s">
        <v>13</v>
      </c>
      <c r="F26" s="6">
        <v>0</v>
      </c>
      <c r="G26" s="6">
        <v>0</v>
      </c>
      <c r="H26" s="6">
        <f>ROUND(D26*F26, 0)</f>
        <v>0</v>
      </c>
      <c r="I26" s="6">
        <f>ROUND(D26*G26, 0)</f>
        <v>0</v>
      </c>
    </row>
    <row r="28" spans="1:9" ht="89.25">
      <c r="A28" s="8">
        <v>14</v>
      </c>
      <c r="B28" s="1" t="s">
        <v>338</v>
      </c>
      <c r="C28" s="2" t="s">
        <v>339</v>
      </c>
      <c r="D28" s="6">
        <v>1</v>
      </c>
      <c r="E28" s="1" t="s">
        <v>13</v>
      </c>
      <c r="F28" s="6">
        <v>0</v>
      </c>
      <c r="G28" s="6">
        <v>0</v>
      </c>
      <c r="H28" s="6">
        <f>ROUND(D28*F28, 0)</f>
        <v>0</v>
      </c>
      <c r="I28" s="6">
        <f>ROUND(D28*G28, 0)</f>
        <v>0</v>
      </c>
    </row>
    <row r="30" spans="1:9" ht="51">
      <c r="A30" s="8">
        <v>15</v>
      </c>
      <c r="B30" s="1" t="s">
        <v>340</v>
      </c>
      <c r="C30" s="2" t="s">
        <v>341</v>
      </c>
      <c r="D30" s="6">
        <v>1</v>
      </c>
      <c r="E30" s="1" t="s">
        <v>13</v>
      </c>
      <c r="F30" s="6">
        <v>0</v>
      </c>
      <c r="G30" s="6">
        <v>0</v>
      </c>
      <c r="H30" s="6">
        <f>ROUND(D30*F30, 0)</f>
        <v>0</v>
      </c>
      <c r="I30" s="6">
        <f>ROUND(D30*G30, 0)</f>
        <v>0</v>
      </c>
    </row>
    <row r="32" spans="1:9" ht="51">
      <c r="A32" s="8">
        <v>16</v>
      </c>
      <c r="B32" s="1" t="s">
        <v>342</v>
      </c>
      <c r="C32" s="2" t="s">
        <v>343</v>
      </c>
      <c r="D32" s="6">
        <v>0</v>
      </c>
      <c r="E32" s="1" t="s">
        <v>13</v>
      </c>
      <c r="F32" s="6">
        <v>0</v>
      </c>
      <c r="G32" s="6">
        <v>0</v>
      </c>
      <c r="H32" s="6">
        <f>ROUND(D32*F32, 0)</f>
        <v>0</v>
      </c>
      <c r="I32" s="6">
        <f>ROUND(D32*G32, 0)</f>
        <v>0</v>
      </c>
    </row>
    <row r="34" spans="1:9" ht="89.25">
      <c r="A34" s="8">
        <v>17</v>
      </c>
      <c r="B34" s="1" t="s">
        <v>344</v>
      </c>
      <c r="C34" s="2" t="s">
        <v>345</v>
      </c>
      <c r="D34" s="6">
        <v>2</v>
      </c>
      <c r="E34" s="1" t="s">
        <v>13</v>
      </c>
      <c r="F34" s="6">
        <v>0</v>
      </c>
      <c r="G34" s="6">
        <v>0</v>
      </c>
      <c r="H34" s="6">
        <f>ROUND(D34*F34, 0)</f>
        <v>0</v>
      </c>
      <c r="I34" s="6">
        <f>ROUND(D34*G34, 0)</f>
        <v>0</v>
      </c>
    </row>
    <row r="36" spans="1:9" ht="89.25">
      <c r="A36" s="8">
        <v>18</v>
      </c>
      <c r="B36" s="1" t="s">
        <v>346</v>
      </c>
      <c r="C36" s="2" t="s">
        <v>347</v>
      </c>
      <c r="D36" s="6">
        <v>1</v>
      </c>
      <c r="E36" s="1" t="s">
        <v>13</v>
      </c>
      <c r="F36" s="6">
        <v>0</v>
      </c>
      <c r="G36" s="6">
        <v>0</v>
      </c>
      <c r="H36" s="6">
        <f>ROUND(D36*F36, 0)</f>
        <v>0</v>
      </c>
      <c r="I36" s="6">
        <f>ROUND(D36*G36, 0)</f>
        <v>0</v>
      </c>
    </row>
    <row r="38" spans="1:9" ht="38.25">
      <c r="A38" s="8">
        <v>19</v>
      </c>
      <c r="B38" s="1" t="s">
        <v>348</v>
      </c>
      <c r="C38" s="2" t="s">
        <v>349</v>
      </c>
      <c r="D38" s="6">
        <v>2</v>
      </c>
      <c r="E38" s="1" t="s">
        <v>13</v>
      </c>
      <c r="F38" s="6">
        <v>0</v>
      </c>
      <c r="G38" s="6">
        <v>0</v>
      </c>
      <c r="H38" s="6">
        <f>ROUND(D38*F38, 0)</f>
        <v>0</v>
      </c>
      <c r="I38" s="6">
        <f>ROUND(D38*G38, 0)</f>
        <v>0</v>
      </c>
    </row>
    <row r="40" spans="1:9" ht="38.25">
      <c r="A40" s="8">
        <v>20</v>
      </c>
      <c r="B40" s="1" t="s">
        <v>350</v>
      </c>
      <c r="C40" s="2" t="s">
        <v>351</v>
      </c>
      <c r="D40" s="6">
        <v>2</v>
      </c>
      <c r="E40" s="1" t="s">
        <v>13</v>
      </c>
      <c r="F40" s="6">
        <v>0</v>
      </c>
      <c r="G40" s="6">
        <v>0</v>
      </c>
      <c r="H40" s="6">
        <f>ROUND(D40*F40, 0)</f>
        <v>0</v>
      </c>
      <c r="I40" s="6">
        <f>ROUND(D40*G40, 0)</f>
        <v>0</v>
      </c>
    </row>
    <row r="42" spans="1:9" ht="38.25">
      <c r="A42" s="8">
        <v>21</v>
      </c>
      <c r="B42" s="1" t="s">
        <v>352</v>
      </c>
      <c r="C42" s="2" t="s">
        <v>353</v>
      </c>
      <c r="D42" s="6">
        <v>1</v>
      </c>
      <c r="E42" s="1" t="s">
        <v>13</v>
      </c>
      <c r="F42" s="6">
        <v>0</v>
      </c>
      <c r="G42" s="6">
        <v>0</v>
      </c>
      <c r="H42" s="6">
        <f>ROUND(D42*F42, 0)</f>
        <v>0</v>
      </c>
      <c r="I42" s="6">
        <f>ROUND(D42*G42, 0)</f>
        <v>0</v>
      </c>
    </row>
    <row r="44" spans="1:9" ht="38.25">
      <c r="A44" s="8">
        <v>22</v>
      </c>
      <c r="B44" s="1" t="s">
        <v>354</v>
      </c>
      <c r="C44" s="2" t="s">
        <v>355</v>
      </c>
      <c r="D44" s="6">
        <v>1</v>
      </c>
      <c r="E44" s="1" t="s">
        <v>13</v>
      </c>
      <c r="F44" s="6">
        <v>0</v>
      </c>
      <c r="G44" s="6">
        <v>0</v>
      </c>
      <c r="H44" s="6">
        <f>ROUND(D44*F44, 0)</f>
        <v>0</v>
      </c>
      <c r="I44" s="6">
        <f>ROUND(D44*G44, 0)</f>
        <v>0</v>
      </c>
    </row>
    <row r="46" spans="1:9" ht="51">
      <c r="A46" s="8">
        <v>23</v>
      </c>
      <c r="B46" s="1" t="s">
        <v>356</v>
      </c>
      <c r="C46" s="2" t="s">
        <v>357</v>
      </c>
      <c r="D46" s="6">
        <v>3</v>
      </c>
      <c r="E46" s="1" t="s">
        <v>13</v>
      </c>
      <c r="F46" s="6">
        <v>0</v>
      </c>
      <c r="G46" s="6">
        <v>0</v>
      </c>
      <c r="H46" s="6">
        <f>ROUND(D46*F46, 0)</f>
        <v>0</v>
      </c>
      <c r="I46" s="6">
        <f>ROUND(D46*G46, 0)</f>
        <v>0</v>
      </c>
    </row>
    <row r="48" spans="1:9" ht="51">
      <c r="A48" s="8">
        <v>24</v>
      </c>
      <c r="B48" s="1" t="s">
        <v>358</v>
      </c>
      <c r="C48" s="2" t="s">
        <v>359</v>
      </c>
      <c r="D48" s="6">
        <v>1</v>
      </c>
      <c r="E48" s="1" t="s">
        <v>13</v>
      </c>
      <c r="F48" s="6">
        <v>0</v>
      </c>
      <c r="G48" s="6">
        <v>0</v>
      </c>
      <c r="H48" s="6">
        <f>ROUND(D48*F48, 0)</f>
        <v>0</v>
      </c>
      <c r="I48" s="6">
        <f>ROUND(D48*G48, 0)</f>
        <v>0</v>
      </c>
    </row>
    <row r="50" spans="1:9" ht="51">
      <c r="A50" s="8">
        <v>25</v>
      </c>
      <c r="B50" s="1" t="s">
        <v>360</v>
      </c>
      <c r="C50" s="2" t="s">
        <v>361</v>
      </c>
      <c r="D50" s="6">
        <v>2</v>
      </c>
      <c r="E50" s="1" t="s">
        <v>13</v>
      </c>
      <c r="F50" s="6">
        <v>0</v>
      </c>
      <c r="G50" s="6">
        <v>0</v>
      </c>
      <c r="H50" s="6">
        <f>ROUND(D50*F50, 0)</f>
        <v>0</v>
      </c>
      <c r="I50" s="6">
        <f>ROUND(D50*G50, 0)</f>
        <v>0</v>
      </c>
    </row>
    <row r="52" spans="1:9" ht="63.75">
      <c r="A52" s="8">
        <v>26</v>
      </c>
      <c r="B52" s="1" t="s">
        <v>362</v>
      </c>
      <c r="C52" s="2" t="s">
        <v>363</v>
      </c>
      <c r="D52" s="6">
        <v>1</v>
      </c>
      <c r="E52" s="1" t="s">
        <v>13</v>
      </c>
      <c r="F52" s="6">
        <v>0</v>
      </c>
      <c r="G52" s="6">
        <v>0</v>
      </c>
      <c r="H52" s="6">
        <f>ROUND(D52*F52, 0)</f>
        <v>0</v>
      </c>
      <c r="I52" s="6">
        <f>ROUND(D52*G52, 0)</f>
        <v>0</v>
      </c>
    </row>
    <row r="54" spans="1:9" ht="38.25">
      <c r="A54" s="8">
        <v>27</v>
      </c>
      <c r="B54" s="1" t="s">
        <v>364</v>
      </c>
      <c r="C54" s="2" t="s">
        <v>365</v>
      </c>
      <c r="D54" s="6">
        <v>1</v>
      </c>
      <c r="E54" s="1" t="s">
        <v>13</v>
      </c>
      <c r="F54" s="6">
        <v>0</v>
      </c>
      <c r="G54" s="6">
        <v>0</v>
      </c>
      <c r="H54" s="6">
        <f>ROUND(D54*F54, 0)</f>
        <v>0</v>
      </c>
      <c r="I54" s="6">
        <f>ROUND(D54*G54, 0)</f>
        <v>0</v>
      </c>
    </row>
    <row r="56" spans="1:9" ht="51">
      <c r="A56" s="8">
        <v>28</v>
      </c>
      <c r="B56" s="1" t="s">
        <v>366</v>
      </c>
      <c r="C56" s="2" t="s">
        <v>367</v>
      </c>
      <c r="D56" s="6">
        <v>18</v>
      </c>
      <c r="E56" s="1" t="s">
        <v>13</v>
      </c>
      <c r="F56" s="6">
        <v>0</v>
      </c>
      <c r="G56" s="6">
        <v>0</v>
      </c>
      <c r="H56" s="6">
        <f>ROUND(D56*F56, 0)</f>
        <v>0</v>
      </c>
      <c r="I56" s="6">
        <f>ROUND(D56*G56, 0)</f>
        <v>0</v>
      </c>
    </row>
    <row r="58" spans="1:9" ht="76.5">
      <c r="A58" s="8">
        <v>29</v>
      </c>
      <c r="B58" s="1" t="s">
        <v>368</v>
      </c>
      <c r="C58" s="2" t="s">
        <v>369</v>
      </c>
      <c r="D58" s="6">
        <v>1</v>
      </c>
      <c r="E58" s="1" t="s">
        <v>13</v>
      </c>
      <c r="F58" s="6">
        <v>0</v>
      </c>
      <c r="G58" s="6">
        <v>0</v>
      </c>
      <c r="H58" s="6">
        <f>ROUND(D58*F58, 0)</f>
        <v>0</v>
      </c>
      <c r="I58" s="6">
        <f>ROUND(D58*G58, 0)</f>
        <v>0</v>
      </c>
    </row>
    <row r="60" spans="1:9" ht="63.75">
      <c r="A60" s="8">
        <v>30</v>
      </c>
      <c r="B60" s="1" t="s">
        <v>370</v>
      </c>
      <c r="C60" s="2" t="s">
        <v>371</v>
      </c>
      <c r="D60" s="6">
        <v>1</v>
      </c>
      <c r="E60" s="1" t="s">
        <v>13</v>
      </c>
      <c r="F60" s="6">
        <v>0</v>
      </c>
      <c r="G60" s="6">
        <v>0</v>
      </c>
      <c r="H60" s="6">
        <f>ROUND(D60*F60, 0)</f>
        <v>0</v>
      </c>
      <c r="I60" s="6">
        <f>ROUND(D60*G60, 0)</f>
        <v>0</v>
      </c>
    </row>
    <row r="62" spans="1:9" ht="76.5">
      <c r="A62" s="8">
        <v>31</v>
      </c>
      <c r="B62" s="1" t="s">
        <v>372</v>
      </c>
      <c r="C62" s="2" t="s">
        <v>373</v>
      </c>
      <c r="D62" s="6">
        <v>4</v>
      </c>
      <c r="E62" s="1" t="s">
        <v>13</v>
      </c>
      <c r="F62" s="6">
        <v>0</v>
      </c>
      <c r="G62" s="6">
        <v>0</v>
      </c>
      <c r="H62" s="6">
        <f>ROUND(D62*F62, 0)</f>
        <v>0</v>
      </c>
      <c r="I62" s="6">
        <f>ROUND(D62*G62, 0)</f>
        <v>0</v>
      </c>
    </row>
    <row r="64" spans="1:9" ht="63.75">
      <c r="A64" s="8">
        <v>32</v>
      </c>
      <c r="B64" s="1" t="s">
        <v>374</v>
      </c>
      <c r="C64" s="2" t="s">
        <v>375</v>
      </c>
      <c r="D64" s="6">
        <v>2</v>
      </c>
      <c r="E64" s="1" t="s">
        <v>13</v>
      </c>
      <c r="F64" s="6">
        <v>0</v>
      </c>
      <c r="G64" s="6">
        <v>0</v>
      </c>
      <c r="H64" s="6">
        <f>ROUND(D64*F64, 0)</f>
        <v>0</v>
      </c>
      <c r="I64" s="6">
        <f>ROUND(D64*G64, 0)</f>
        <v>0</v>
      </c>
    </row>
    <row r="66" spans="1:9" ht="63.75">
      <c r="A66" s="8">
        <v>33</v>
      </c>
      <c r="B66" s="1" t="s">
        <v>376</v>
      </c>
      <c r="C66" s="2" t="s">
        <v>377</v>
      </c>
      <c r="D66" s="6">
        <v>1</v>
      </c>
      <c r="E66" s="1" t="s">
        <v>13</v>
      </c>
      <c r="F66" s="6">
        <v>0</v>
      </c>
      <c r="G66" s="6">
        <v>0</v>
      </c>
      <c r="H66" s="6">
        <f>ROUND(D66*F66, 0)</f>
        <v>0</v>
      </c>
      <c r="I66" s="6">
        <f>ROUND(D66*G66, 0)</f>
        <v>0</v>
      </c>
    </row>
    <row r="68" spans="1:9" ht="76.5">
      <c r="A68" s="8">
        <v>34</v>
      </c>
      <c r="B68" s="1" t="s">
        <v>378</v>
      </c>
      <c r="C68" s="2" t="s">
        <v>379</v>
      </c>
      <c r="D68" s="6">
        <v>1</v>
      </c>
      <c r="E68" s="1" t="s">
        <v>13</v>
      </c>
      <c r="F68" s="6">
        <v>0</v>
      </c>
      <c r="G68" s="6">
        <v>0</v>
      </c>
      <c r="H68" s="6">
        <f>ROUND(D68*F68, 0)</f>
        <v>0</v>
      </c>
      <c r="I68" s="6">
        <f>ROUND(D68*G68, 0)</f>
        <v>0</v>
      </c>
    </row>
    <row r="70" spans="1:9" ht="63.75">
      <c r="A70" s="8">
        <v>35</v>
      </c>
      <c r="B70" s="1" t="s">
        <v>380</v>
      </c>
      <c r="C70" s="2" t="s">
        <v>381</v>
      </c>
      <c r="D70" s="6">
        <v>1</v>
      </c>
      <c r="E70" s="1" t="s">
        <v>13</v>
      </c>
      <c r="F70" s="6">
        <v>0</v>
      </c>
      <c r="G70" s="6">
        <v>0</v>
      </c>
      <c r="H70" s="6">
        <f>ROUND(D70*F70, 0)</f>
        <v>0</v>
      </c>
      <c r="I70" s="6">
        <f>ROUND(D70*G70, 0)</f>
        <v>0</v>
      </c>
    </row>
    <row r="72" spans="1:9" ht="51">
      <c r="A72" s="8">
        <v>36</v>
      </c>
      <c r="B72" s="1" t="s">
        <v>382</v>
      </c>
      <c r="C72" s="2" t="s">
        <v>383</v>
      </c>
      <c r="D72" s="6">
        <v>2</v>
      </c>
      <c r="E72" s="1" t="s">
        <v>13</v>
      </c>
      <c r="F72" s="6">
        <v>0</v>
      </c>
      <c r="G72" s="6">
        <v>0</v>
      </c>
      <c r="H72" s="6">
        <f>ROUND(D72*F72, 0)</f>
        <v>0</v>
      </c>
      <c r="I72" s="6">
        <f>ROUND(D72*G72, 0)</f>
        <v>0</v>
      </c>
    </row>
    <row r="74" spans="1:9" ht="38.25">
      <c r="A74" s="8">
        <v>37</v>
      </c>
      <c r="B74" s="1" t="s">
        <v>384</v>
      </c>
      <c r="C74" s="2" t="s">
        <v>385</v>
      </c>
      <c r="D74" s="6">
        <v>5</v>
      </c>
      <c r="E74" s="1" t="s">
        <v>13</v>
      </c>
      <c r="F74" s="6">
        <v>0</v>
      </c>
      <c r="G74" s="6">
        <v>0</v>
      </c>
      <c r="H74" s="6">
        <f>ROUND(D74*F74, 0)</f>
        <v>0</v>
      </c>
      <c r="I74" s="6">
        <f>ROUND(D74*G74, 0)</f>
        <v>0</v>
      </c>
    </row>
    <row r="76" spans="1:9" ht="51">
      <c r="A76" s="8">
        <v>38</v>
      </c>
      <c r="B76" s="1" t="s">
        <v>386</v>
      </c>
      <c r="C76" s="2" t="s">
        <v>387</v>
      </c>
      <c r="D76" s="6">
        <v>2</v>
      </c>
      <c r="E76" s="1" t="s">
        <v>13</v>
      </c>
      <c r="F76" s="6">
        <v>0</v>
      </c>
      <c r="G76" s="6">
        <v>0</v>
      </c>
      <c r="H76" s="6">
        <f>ROUND(D76*F76, 0)</f>
        <v>0</v>
      </c>
      <c r="I76" s="6">
        <f>ROUND(D76*G76, 0)</f>
        <v>0</v>
      </c>
    </row>
    <row r="78" spans="1:9" ht="51">
      <c r="A78" s="8">
        <v>39</v>
      </c>
      <c r="B78" s="1" t="s">
        <v>388</v>
      </c>
      <c r="C78" s="2" t="s">
        <v>389</v>
      </c>
      <c r="D78" s="6">
        <v>1</v>
      </c>
      <c r="E78" s="1" t="s">
        <v>13</v>
      </c>
      <c r="F78" s="6">
        <v>0</v>
      </c>
      <c r="G78" s="6">
        <v>0</v>
      </c>
      <c r="H78" s="6">
        <f>ROUND(D78*F78, 0)</f>
        <v>0</v>
      </c>
      <c r="I78" s="6">
        <f>ROUND(D78*G78, 0)</f>
        <v>0</v>
      </c>
    </row>
    <row r="80" spans="1:9" ht="51">
      <c r="A80" s="8">
        <v>40</v>
      </c>
      <c r="B80" s="1" t="s">
        <v>390</v>
      </c>
      <c r="C80" s="2" t="s">
        <v>391</v>
      </c>
      <c r="D80" s="6">
        <v>1</v>
      </c>
      <c r="E80" s="1" t="s">
        <v>13</v>
      </c>
      <c r="F80" s="6">
        <v>0</v>
      </c>
      <c r="G80" s="6">
        <v>0</v>
      </c>
      <c r="H80" s="6">
        <f>ROUND(D80*F80, 0)</f>
        <v>0</v>
      </c>
      <c r="I80" s="6">
        <f>ROUND(D80*G80, 0)</f>
        <v>0</v>
      </c>
    </row>
    <row r="82" spans="1:9" ht="51">
      <c r="A82" s="8">
        <v>41</v>
      </c>
      <c r="B82" s="1" t="s">
        <v>392</v>
      </c>
      <c r="C82" s="2" t="s">
        <v>393</v>
      </c>
      <c r="D82" s="6">
        <v>1</v>
      </c>
      <c r="E82" s="1" t="s">
        <v>13</v>
      </c>
      <c r="F82" s="6">
        <v>0</v>
      </c>
      <c r="G82" s="6">
        <v>0</v>
      </c>
      <c r="H82" s="6">
        <f>ROUND(D82*F82, 0)</f>
        <v>0</v>
      </c>
      <c r="I82" s="6">
        <f>ROUND(D82*G82, 0)</f>
        <v>0</v>
      </c>
    </row>
    <row r="84" spans="1:9" ht="51">
      <c r="A84" s="8">
        <v>42</v>
      </c>
      <c r="B84" s="1" t="s">
        <v>394</v>
      </c>
      <c r="C84" s="2" t="s">
        <v>395</v>
      </c>
      <c r="D84" s="6">
        <v>1</v>
      </c>
      <c r="E84" s="1" t="s">
        <v>13</v>
      </c>
      <c r="F84" s="6">
        <v>0</v>
      </c>
      <c r="G84" s="6">
        <v>0</v>
      </c>
      <c r="H84" s="6">
        <f>ROUND(D84*F84, 0)</f>
        <v>0</v>
      </c>
      <c r="I84" s="6">
        <f>ROUND(D84*G84, 0)</f>
        <v>0</v>
      </c>
    </row>
    <row r="86" spans="1:9" ht="63.75">
      <c r="A86" s="8">
        <v>43</v>
      </c>
      <c r="B86" s="1" t="s">
        <v>396</v>
      </c>
      <c r="C86" s="2" t="s">
        <v>397</v>
      </c>
      <c r="D86" s="6">
        <v>1</v>
      </c>
      <c r="E86" s="1" t="s">
        <v>13</v>
      </c>
      <c r="F86" s="6">
        <v>0</v>
      </c>
      <c r="G86" s="6">
        <v>0</v>
      </c>
      <c r="H86" s="6">
        <f>ROUND(D86*F86, 0)</f>
        <v>0</v>
      </c>
      <c r="I86" s="6">
        <f>ROUND(D86*G86, 0)</f>
        <v>0</v>
      </c>
    </row>
    <row r="88" spans="1:9" ht="76.5">
      <c r="A88" s="8">
        <v>44</v>
      </c>
      <c r="B88" s="1" t="s">
        <v>398</v>
      </c>
      <c r="C88" s="28" t="s">
        <v>399</v>
      </c>
      <c r="D88" s="6">
        <v>5</v>
      </c>
      <c r="E88" s="1" t="s">
        <v>13</v>
      </c>
      <c r="F88" s="6">
        <v>0</v>
      </c>
      <c r="G88" s="6">
        <v>0</v>
      </c>
      <c r="H88" s="6">
        <f>ROUND(D88*F88, 0)</f>
        <v>0</v>
      </c>
      <c r="I88" s="6">
        <f>ROUND(D88*G88, 0)</f>
        <v>0</v>
      </c>
    </row>
    <row r="90" spans="1:9" ht="76.5">
      <c r="A90" s="8">
        <v>45</v>
      </c>
      <c r="B90" s="1" t="s">
        <v>400</v>
      </c>
      <c r="C90" s="28" t="s">
        <v>401</v>
      </c>
      <c r="D90" s="6">
        <v>11</v>
      </c>
      <c r="E90" s="1" t="s">
        <v>13</v>
      </c>
      <c r="F90" s="6">
        <v>0</v>
      </c>
      <c r="G90" s="6">
        <v>0</v>
      </c>
      <c r="H90" s="6">
        <f>ROUND(D90*F90, 0)</f>
        <v>0</v>
      </c>
      <c r="I90" s="6">
        <f>ROUND(D90*G90, 0)</f>
        <v>0</v>
      </c>
    </row>
    <row r="92" spans="1:9" ht="51">
      <c r="A92" s="8">
        <v>46</v>
      </c>
      <c r="B92" s="1" t="s">
        <v>402</v>
      </c>
      <c r="C92" s="2" t="s">
        <v>403</v>
      </c>
      <c r="D92" s="6">
        <v>5</v>
      </c>
      <c r="E92" s="1" t="s">
        <v>13</v>
      </c>
      <c r="F92" s="6">
        <v>0</v>
      </c>
      <c r="G92" s="6">
        <v>0</v>
      </c>
      <c r="H92" s="6">
        <f>ROUND(D92*F92, 0)</f>
        <v>0</v>
      </c>
      <c r="I92" s="6">
        <f>ROUND(D92*G92, 0)</f>
        <v>0</v>
      </c>
    </row>
    <row r="94" spans="1:9" ht="51">
      <c r="A94" s="8">
        <v>47</v>
      </c>
      <c r="B94" s="1" t="s">
        <v>404</v>
      </c>
      <c r="C94" s="2" t="s">
        <v>405</v>
      </c>
      <c r="D94" s="6">
        <v>5</v>
      </c>
      <c r="E94" s="1" t="s">
        <v>13</v>
      </c>
      <c r="F94" s="6">
        <v>0</v>
      </c>
      <c r="G94" s="6">
        <v>0</v>
      </c>
      <c r="H94" s="6">
        <f>ROUND(D94*F94, 0)</f>
        <v>0</v>
      </c>
      <c r="I94" s="6">
        <f>ROUND(D94*G94, 0)</f>
        <v>0</v>
      </c>
    </row>
    <row r="96" spans="1:9" ht="51">
      <c r="A96" s="8">
        <v>48</v>
      </c>
      <c r="B96" s="1" t="s">
        <v>406</v>
      </c>
      <c r="C96" s="2" t="s">
        <v>407</v>
      </c>
      <c r="D96" s="6">
        <v>2</v>
      </c>
      <c r="E96" s="1" t="s">
        <v>13</v>
      </c>
      <c r="F96" s="6">
        <v>0</v>
      </c>
      <c r="G96" s="6">
        <v>0</v>
      </c>
      <c r="H96" s="6">
        <f>ROUND(D96*F96, 0)</f>
        <v>0</v>
      </c>
      <c r="I96" s="6">
        <f>ROUND(D96*G96, 0)</f>
        <v>0</v>
      </c>
    </row>
    <row r="98" spans="1:9" ht="25.5">
      <c r="A98" s="8">
        <v>49</v>
      </c>
      <c r="B98" s="1" t="s">
        <v>408</v>
      </c>
      <c r="C98" s="2" t="s">
        <v>409</v>
      </c>
      <c r="D98" s="6">
        <v>1</v>
      </c>
      <c r="E98" s="1" t="s">
        <v>13</v>
      </c>
      <c r="F98" s="6">
        <v>0</v>
      </c>
      <c r="G98" s="6">
        <v>0</v>
      </c>
      <c r="H98" s="6">
        <f>ROUND(D98*F98, 0)</f>
        <v>0</v>
      </c>
      <c r="I98" s="6">
        <f>ROUND(D98*G98, 0)</f>
        <v>0</v>
      </c>
    </row>
    <row r="100" spans="1:9" s="9" customFormat="1">
      <c r="A100" s="7"/>
      <c r="B100" s="3"/>
      <c r="C100" s="3" t="s">
        <v>14</v>
      </c>
      <c r="D100" s="5"/>
      <c r="E100" s="3"/>
      <c r="F100" s="5"/>
      <c r="G100" s="5"/>
      <c r="H100" s="5">
        <f>ROUND(SUM(H2:H99),0)</f>
        <v>0</v>
      </c>
      <c r="I100" s="5">
        <f>ROUND(SUM(I2:I99),0)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Épületgépészeti szerelvények és berendezések szerelése</oddHeader>
  </headerFooter>
</worksheet>
</file>

<file path=xl/worksheets/sheet21.xml><?xml version="1.0" encoding="utf-8"?>
<worksheet xmlns="http://schemas.openxmlformats.org/spreadsheetml/2006/main" xmlns:r="http://schemas.openxmlformats.org/officeDocument/2006/relationships">
  <dimension ref="A1:I4"/>
  <sheetViews>
    <sheetView tabSelected="1" topLeftCell="A7" workbookViewId="0">
      <selection activeCell="G3" sqref="G3"/>
    </sheetView>
  </sheetViews>
  <sheetFormatPr defaultColWidth="8.85546875" defaultRowHeight="12.75"/>
  <cols>
    <col min="1" max="1" width="4.28515625" style="8" customWidth="1"/>
    <col min="2" max="2" width="9.28515625" style="1" customWidth="1"/>
    <col min="3" max="3" width="36.7109375" style="1" customWidth="1"/>
    <col min="4" max="4" width="6.7109375" style="6" customWidth="1"/>
    <col min="5" max="5" width="6.7109375" style="1" customWidth="1"/>
    <col min="6" max="7" width="8.28515625" style="6" customWidth="1"/>
    <col min="8" max="9" width="10.28515625" style="6" customWidth="1"/>
    <col min="10" max="10" width="15.7109375" style="1" customWidth="1"/>
    <col min="11" max="16384" width="8.85546875" style="1"/>
  </cols>
  <sheetData>
    <row r="1" spans="1:9" s="4" customFormat="1" ht="25.5">
      <c r="A1" s="7" t="s">
        <v>3</v>
      </c>
      <c r="B1" s="3" t="s">
        <v>4</v>
      </c>
      <c r="C1" s="3" t="s">
        <v>5</v>
      </c>
      <c r="D1" s="5" t="s">
        <v>6</v>
      </c>
      <c r="E1" s="3" t="s">
        <v>7</v>
      </c>
      <c r="F1" s="5" t="s">
        <v>8</v>
      </c>
      <c r="G1" s="5" t="s">
        <v>9</v>
      </c>
      <c r="H1" s="5" t="s">
        <v>10</v>
      </c>
      <c r="I1" s="5" t="s">
        <v>11</v>
      </c>
    </row>
    <row r="2" spans="1:9" ht="63.75">
      <c r="A2" s="8">
        <v>1</v>
      </c>
      <c r="B2" s="1" t="s">
        <v>411</v>
      </c>
      <c r="C2" s="2" t="s">
        <v>412</v>
      </c>
      <c r="D2" s="6">
        <v>1</v>
      </c>
      <c r="E2" s="1" t="s">
        <v>13</v>
      </c>
      <c r="F2" s="6">
        <v>0</v>
      </c>
      <c r="G2" s="6">
        <v>0</v>
      </c>
      <c r="H2" s="6">
        <f>ROUND(D2*F2, 0)</f>
        <v>0</v>
      </c>
      <c r="I2" s="6">
        <f>ROUND(D2*G2, 0)</f>
        <v>0</v>
      </c>
    </row>
    <row r="4" spans="1:9" s="9" customFormat="1">
      <c r="A4" s="7"/>
      <c r="B4" s="3"/>
      <c r="C4" s="3" t="s">
        <v>14</v>
      </c>
      <c r="D4" s="5"/>
      <c r="E4" s="3"/>
      <c r="F4" s="5"/>
      <c r="G4" s="5"/>
      <c r="H4" s="5">
        <f>ROUND(SUM(H2:H3),0)</f>
        <v>0</v>
      </c>
      <c r="I4" s="5">
        <f>ROUND(SUM(I2:I3),0)</f>
        <v>0</v>
      </c>
    </row>
  </sheetData>
  <pageMargins left="0.2361111111111111" right="0.2361111111111111" top="0.69444444444444442" bottom="0.69444444444444442" header="0.41666666666666669" footer="0.41666666666666669"/>
  <pageSetup paperSize="9" orientation="portrait" useFirstPageNumber="1" r:id="rId1"/>
  <headerFooter>
    <oddHeader>&amp;L&amp;"Times New Roman CE,bold"&amp;10 Szellőztetőberendezések</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21</vt:i4>
      </vt:variant>
    </vt:vector>
  </HeadingPairs>
  <TitlesOfParts>
    <vt:vector size="21" baseType="lpstr">
      <vt:lpstr>Záradék</vt:lpstr>
      <vt:lpstr>Összesítő</vt:lpstr>
      <vt:lpstr>Zsaluzás és állványozás</vt:lpstr>
      <vt:lpstr>Irtás, föld- és sziklamunka</vt:lpstr>
      <vt:lpstr>Falazás és egyéb kőművesmunka</vt:lpstr>
      <vt:lpstr>Ácsmunka</vt:lpstr>
      <vt:lpstr>Vakolás és rabicolás</vt:lpstr>
      <vt:lpstr>Égéstermék-elvezető rendszerek</vt:lpstr>
      <vt:lpstr>Szárazépítés</vt:lpstr>
      <vt:lpstr>Tetőfedés</vt:lpstr>
      <vt:lpstr>Hideg- és melegburkolatok készí</vt:lpstr>
      <vt:lpstr>Bádogozás</vt:lpstr>
      <vt:lpstr>Fa- és műanyag szerkezet elhely</vt:lpstr>
      <vt:lpstr>Fém nyílászáró és épületlakatos</vt:lpstr>
      <vt:lpstr>Felületképzés</vt:lpstr>
      <vt:lpstr>Szigetelés</vt:lpstr>
      <vt:lpstr>Útpályatartozékok készítése</vt:lpstr>
      <vt:lpstr>Elektromosenergia-ellátás, vill</vt:lpstr>
      <vt:lpstr>Épületgépészeti csővezeték szer</vt:lpstr>
      <vt:lpstr>Épületgépészeti szerelvények és</vt:lpstr>
      <vt:lpstr>Szellőztetőberendezések</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Novodomszki</dc:creator>
  <cp:lastModifiedBy>laptop</cp:lastModifiedBy>
  <dcterms:created xsi:type="dcterms:W3CDTF">2016-04-21T06:45:04Z</dcterms:created>
  <dcterms:modified xsi:type="dcterms:W3CDTF">2017-06-26T14:36:06Z</dcterms:modified>
</cp:coreProperties>
</file>